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 Id="rId1" Type="http://schemas.openxmlformats.org/officeDocument/2006/relationships/extended-properties" Target="docProps/app.xml"/><Relationship  Id="rId2" Type="http://schemas.openxmlformats.org/package/2006/relationships/metadata/core-properties" Target="docProps/core.xml"/><Relationship 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4="http://schemas.microsoft.com/office/spreadsheetml/2009/9/main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hidePivotFieldList="0"/>
  <workbookProtection lockStructure="0" lockWindows="0" workbookPassword="0000"/>
  <bookViews>
    <workbookView xWindow="360" yWindow="15" windowWidth="20955" windowHeight="9720" activeTab="0"/>
  </bookViews>
  <sheets>
    <sheet name="Річний план" sheetId="1" state="visible" r:id="rId2"/>
  </sheets>
  <calcPr/>
  <extLst>
    <ext xmlns:x15="http://schemas.microsoft.com/office/spreadsheetml/2010/11/main" uri="{D0CA8CA8-9F24-4464-BF8E-62219DCF47F9}"/>
  </extLst>
</workbook>
</file>

<file path=xl/sharedStrings.xml><?xml version="1.0" encoding="utf-8"?>
<sst xmlns="http://schemas.openxmlformats.org/spreadsheetml/2006/main" count="60" uniqueCount="60">
  <si>
    <t xml:space="preserve">Додаток </t>
  </si>
  <si>
    <t xml:space="preserve">до рішення виконавчого комітету</t>
  </si>
  <si>
    <t xml:space="preserve">Менської міської ради № </t>
  </si>
  <si>
    <t xml:space="preserve">   </t>
  </si>
  <si>
    <t xml:space="preserve">30 червня 2026 року</t>
  </si>
  <si>
    <t xml:space="preserve">№ 114</t>
  </si>
  <si>
    <t xml:space="preserve">РІЧНИЙ ПЛАН</t>
  </si>
  <si>
    <t xml:space="preserve">надання послуг з централізованого водопостачання та централізованого водовідведення</t>
  </si>
  <si>
    <t xml:space="preserve">по ТОВ "Менський комунальник"</t>
  </si>
  <si>
    <r>
      <t xml:space="preserve">на 12 місяців з </t>
    </r>
    <r>
      <rPr>
        <u val="single"/>
        <sz val="12"/>
        <rFont val="Times New Roman"/>
      </rPr>
      <t xml:space="preserve">01.01.2027 по 31.12.2027 рік</t>
    </r>
  </si>
  <si>
    <t xml:space="preserve">№ з/п</t>
  </si>
  <si>
    <t>Показники</t>
  </si>
  <si>
    <t xml:space="preserve">Код рядка</t>
  </si>
  <si>
    <t xml:space="preserve">Значення, тис.куб.м</t>
  </si>
  <si>
    <t>м.куб</t>
  </si>
  <si>
    <t>фактично</t>
  </si>
  <si>
    <t xml:space="preserve">передба-чено чинним тарифом</t>
  </si>
  <si>
    <r>
      <t xml:space="preserve">плановий період </t>
    </r>
    <r>
      <rPr>
        <u val="single"/>
        <sz val="12"/>
        <rFont val="Times New Roman"/>
      </rPr>
      <t>2027</t>
    </r>
    <r>
      <rPr>
        <sz val="12"/>
        <rFont val="Times New Roman"/>
      </rPr>
      <t xml:space="preserve"> рік</t>
    </r>
  </si>
  <si>
    <r>
      <t>2021</t>
    </r>
    <r>
      <rPr>
        <sz val="12"/>
        <rFont val="Times New Roman"/>
      </rPr>
      <t xml:space="preserve"> рік</t>
    </r>
  </si>
  <si>
    <r>
      <t>2022</t>
    </r>
    <r>
      <rPr>
        <sz val="12"/>
        <rFont val="Times New Roman"/>
      </rPr>
      <t xml:space="preserve"> рік</t>
    </r>
  </si>
  <si>
    <r>
      <t>2023</t>
    </r>
    <r>
      <rPr>
        <sz val="12"/>
        <rFont val="Times New Roman"/>
      </rPr>
      <t xml:space="preserve"> рік</t>
    </r>
  </si>
  <si>
    <r>
      <t xml:space="preserve">попередній до базового </t>
    </r>
    <r>
      <rPr>
        <u val="single"/>
        <sz val="12"/>
        <rFont val="Times New Roman"/>
      </rPr>
      <t>2024</t>
    </r>
    <r>
      <rPr>
        <sz val="12"/>
        <rFont val="Times New Roman"/>
      </rPr>
      <t xml:space="preserve"> рік</t>
    </r>
  </si>
  <si>
    <r>
      <t xml:space="preserve">базовий період </t>
    </r>
    <r>
      <rPr>
        <u val="single"/>
        <sz val="12"/>
        <rFont val="Times New Roman"/>
      </rPr>
      <t>2025</t>
    </r>
    <r>
      <rPr>
        <sz val="12"/>
        <rFont val="Times New Roman"/>
      </rPr>
      <t xml:space="preserve"> рік</t>
    </r>
  </si>
  <si>
    <t>А</t>
  </si>
  <si>
    <t>Б</t>
  </si>
  <si>
    <t>В</t>
  </si>
  <si>
    <t xml:space="preserve">Обсяг І підйому води, усього, зокрема:</t>
  </si>
  <si>
    <t>1.1</t>
  </si>
  <si>
    <t xml:space="preserve">поверхневий водозабір</t>
  </si>
  <si>
    <t>1.2</t>
  </si>
  <si>
    <t xml:space="preserve">підземний водозабір</t>
  </si>
  <si>
    <t>1.3</t>
  </si>
  <si>
    <t xml:space="preserve">покупна вода</t>
  </si>
  <si>
    <t>1.4</t>
  </si>
  <si>
    <t xml:space="preserve">покупна вода в природному стані</t>
  </si>
  <si>
    <t>2</t>
  </si>
  <si>
    <t xml:space="preserve">Втрати та необліковані витрати питної води після І підйому</t>
  </si>
  <si>
    <t xml:space="preserve">  - в відсотках до підйому води</t>
  </si>
  <si>
    <t>3</t>
  </si>
  <si>
    <t xml:space="preserve">Обсяг реалізації послуг централізованого водопостачання, зокрема:</t>
  </si>
  <si>
    <t>3.1</t>
  </si>
  <si>
    <t>населенню</t>
  </si>
  <si>
    <t>3.2</t>
  </si>
  <si>
    <t xml:space="preserve">іншим ВКГ</t>
  </si>
  <si>
    <t>3.3</t>
  </si>
  <si>
    <t xml:space="preserve">бюджетні установи</t>
  </si>
  <si>
    <t>3.4</t>
  </si>
  <si>
    <t xml:space="preserve">іншим споживачам</t>
  </si>
  <si>
    <t>4</t>
  </si>
  <si>
    <t xml:space="preserve">Обсяг пропуску стічних вод через очисні споруди, усього</t>
  </si>
  <si>
    <t>4.1</t>
  </si>
  <si>
    <t xml:space="preserve">зокрема: біологічна очистка стоків</t>
  </si>
  <si>
    <t>5</t>
  </si>
  <si>
    <t xml:space="preserve">Обсяг реалізації послуг централізованого водовідведення, усього, зокрема:</t>
  </si>
  <si>
    <t>5.1</t>
  </si>
  <si>
    <t>5.2</t>
  </si>
  <si>
    <t>5.3</t>
  </si>
  <si>
    <t>5.4</t>
  </si>
  <si>
    <t xml:space="preserve">Начальник відділу житлово-комунального господарства та комунального майна Менської міської ради</t>
  </si>
  <si>
    <t xml:space="preserve">Ірина ЄКИМЕНКО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</si>
</sst>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5">
    <numFmt numFmtId="164" formatCode="_-* #,##0.00\ &quot;₽&quot;_-;\-* #,##0.00\ &quot;₽&quot;_-;_-* &quot;-&quot;??\ &quot;₽&quot;_-;_-@_-"/>
    <numFmt numFmtId="165" formatCode="_-* #,##0\ &quot;₽&quot;_-;\-* #,##0\ &quot;₽&quot;_-;_-* &quot;-&quot;\ &quot;₽&quot;_-;_-@_-"/>
    <numFmt numFmtId="166" formatCode="_-* #,##0.00\ _₽_-;\-* #,##0.00\ _₽_-;_-* &quot;-&quot;??\ _₽_-;_-@_-"/>
    <numFmt numFmtId="167" formatCode="_-* #,##0\ _₽_-;\-* #,##0\ _₽_-;_-* &quot;-&quot;\ _₽_-;_-@_-"/>
    <numFmt numFmtId="168" formatCode="0.0"/>
  </numFmts>
  <fonts count="23">
    <font>
      <sz val="10.000000"/>
      <color theme="1"/>
      <name val="Arial Cyr"/>
    </font>
    <font>
      <sz val="11.000000"/>
      <color theme="1" tint="0"/>
      <name val="Calibri"/>
      <scheme val="minor"/>
    </font>
    <font>
      <sz val="11.000000"/>
      <color theme="0" tint="0"/>
      <name val="Calibri"/>
      <scheme val="minor"/>
    </font>
    <font>
      <sz val="11.000000"/>
      <color rgb="FF3F3F76"/>
      <name val="Calibri"/>
      <scheme val="minor"/>
    </font>
    <font>
      <sz val="11.000000"/>
      <color rgb="FF006100"/>
      <name val="Calibri"/>
      <scheme val="minor"/>
    </font>
    <font>
      <u/>
      <sz val="10.000000"/>
      <color indexed="4"/>
      <name val="Arial Cyr"/>
    </font>
    <font>
      <b/>
      <sz val="15.000000"/>
      <color theme="3" tint="0"/>
      <name val="Calibri"/>
      <scheme val="minor"/>
    </font>
    <font>
      <b/>
      <sz val="13.000000"/>
      <color theme="3" tint="0"/>
      <name val="Calibri"/>
      <scheme val="minor"/>
    </font>
    <font>
      <b/>
      <sz val="11.000000"/>
      <color theme="3" tint="0"/>
      <name val="Calibri"/>
      <scheme val="minor"/>
    </font>
    <font>
      <sz val="11.000000"/>
      <color rgb="FFFA7D00"/>
      <name val="Calibri"/>
      <scheme val="minor"/>
    </font>
    <font>
      <b/>
      <sz val="11.000000"/>
      <color theme="0" tint="0"/>
      <name val="Calibri"/>
      <scheme val="minor"/>
    </font>
    <font>
      <sz val="18.000000"/>
      <color theme="3" tint="0"/>
      <name val="Calibri Light"/>
      <scheme val="major"/>
    </font>
    <font>
      <sz val="11.000000"/>
      <color rgb="FF9C5700"/>
      <name val="Calibri"/>
      <scheme val="minor"/>
    </font>
    <font>
      <b/>
      <sz val="11.000000"/>
      <color rgb="FFFA7D00"/>
      <name val="Calibri"/>
      <scheme val="minor"/>
    </font>
    <font>
      <u/>
      <sz val="10.000000"/>
      <color indexed="20"/>
      <name val="Arial Cyr"/>
    </font>
    <font>
      <b/>
      <sz val="11.000000"/>
      <color theme="1" tint="0"/>
      <name val="Calibri"/>
      <scheme val="minor"/>
    </font>
    <font>
      <sz val="11.000000"/>
      <color rgb="FF9C0006"/>
      <name val="Calibri"/>
      <scheme val="minor"/>
    </font>
    <font>
      <b/>
      <sz val="11.000000"/>
      <color rgb="FF3F3F3F"/>
      <name val="Calibri"/>
      <scheme val="minor"/>
    </font>
    <font>
      <sz val="11.000000"/>
      <color indexed="2"/>
      <name val="Calibri"/>
      <scheme val="minor"/>
    </font>
    <font>
      <i/>
      <sz val="11.000000"/>
      <color rgb="FF7F7F7F"/>
      <name val="Calibri"/>
      <scheme val="minor"/>
    </font>
    <font>
      <sz val="10.000000"/>
      <name val="Times New Roman"/>
    </font>
    <font>
      <sz val="12.000000"/>
      <color theme="1"/>
      <name val="Times New Roman"/>
    </font>
    <font>
      <u/>
      <sz val="12.000000"/>
      <name val="Times New Roman"/>
    </font>
  </fonts>
  <fills count="33">
    <fill>
      <patternFill patternType="none"/>
    </fill>
    <fill>
      <patternFill patternType="gray125"/>
    </fill>
    <fill>
      <patternFill patternType="solid">
        <fgColor theme="4" tint="0.79998199999999997"/>
        <bgColor indexed="65"/>
      </patternFill>
    </fill>
    <fill>
      <patternFill patternType="solid">
        <fgColor theme="5" tint="0.79998199999999997"/>
        <bgColor indexed="65"/>
      </patternFill>
    </fill>
    <fill>
      <patternFill patternType="solid">
        <fgColor theme="6" tint="0.79998199999999997"/>
        <bgColor indexed="65"/>
      </patternFill>
    </fill>
    <fill>
      <patternFill patternType="solid">
        <fgColor theme="7" tint="0.79998199999999997"/>
        <bgColor indexed="65"/>
      </patternFill>
    </fill>
    <fill>
      <patternFill patternType="solid">
        <fgColor theme="8" tint="0.79998199999999997"/>
        <bgColor indexed="65"/>
      </patternFill>
    </fill>
    <fill>
      <patternFill patternType="solid">
        <fgColor theme="9" tint="0.79998199999999997"/>
        <bgColor indexed="65"/>
      </patternFill>
    </fill>
    <fill>
      <patternFill patternType="solid">
        <fgColor theme="4" tint="0.59999400000000003"/>
        <bgColor indexed="65"/>
      </patternFill>
    </fill>
    <fill>
      <patternFill patternType="solid">
        <fgColor theme="5" tint="0.59999400000000003"/>
        <bgColor indexed="65"/>
      </patternFill>
    </fill>
    <fill>
      <patternFill patternType="solid">
        <fgColor theme="6" tint="0.59999400000000003"/>
        <bgColor indexed="65"/>
      </patternFill>
    </fill>
    <fill>
      <patternFill patternType="solid">
        <fgColor theme="7" tint="0.59999400000000003"/>
        <bgColor indexed="65"/>
      </patternFill>
    </fill>
    <fill>
      <patternFill patternType="solid">
        <fgColor theme="8" tint="0.59999400000000003"/>
        <bgColor indexed="65"/>
      </patternFill>
    </fill>
    <fill>
      <patternFill patternType="solid">
        <fgColor theme="9" tint="0.59999400000000003"/>
        <bgColor indexed="65"/>
      </patternFill>
    </fill>
    <fill>
      <patternFill patternType="solid">
        <fgColor theme="4" tint="0.399976"/>
        <bgColor indexed="65"/>
      </patternFill>
    </fill>
    <fill>
      <patternFill patternType="solid">
        <fgColor theme="5" tint="0.399976"/>
        <bgColor indexed="65"/>
      </patternFill>
    </fill>
    <fill>
      <patternFill patternType="solid">
        <fgColor theme="6" tint="0.399976"/>
        <bgColor indexed="65"/>
      </patternFill>
    </fill>
    <fill>
      <patternFill patternType="solid">
        <fgColor theme="7" tint="0.399976"/>
        <bgColor indexed="65"/>
      </patternFill>
    </fill>
    <fill>
      <patternFill patternType="solid">
        <fgColor theme="8" tint="0.399976"/>
        <bgColor indexed="65"/>
      </patternFill>
    </fill>
    <fill>
      <patternFill patternType="solid">
        <fgColor theme="9" tint="0.399976"/>
        <bgColor indexed="65"/>
      </patternFill>
    </fill>
    <fill>
      <patternFill patternType="solid">
        <fgColor theme="4" tint="0"/>
        <bgColor indexed="65"/>
      </patternFill>
    </fill>
    <fill>
      <patternFill patternType="solid">
        <fgColor theme="5" tint="0"/>
        <bgColor indexed="65"/>
      </patternFill>
    </fill>
    <fill>
      <patternFill patternType="solid">
        <fgColor theme="6" tint="0"/>
        <bgColor indexed="65"/>
      </patternFill>
    </fill>
    <fill>
      <patternFill patternType="solid">
        <fgColor theme="7" tint="0"/>
        <bgColor indexed="65"/>
      </patternFill>
    </fill>
    <fill>
      <patternFill patternType="solid">
        <fgColor theme="8" tint="0"/>
        <bgColor indexed="65"/>
      </patternFill>
    </fill>
    <fill>
      <patternFill patternType="solid">
        <fgColor theme="9" tint="0"/>
        <bgColor indexed="65"/>
      </patternFill>
    </fill>
    <fill>
      <patternFill patternType="solid">
        <fgColor indexed="47"/>
        <bgColor indexed="65"/>
      </patternFill>
    </fill>
    <fill>
      <patternFill patternType="solid">
        <fgColor rgb="FFC6EFCE"/>
        <bgColor indexed="65"/>
      </patternFill>
    </fill>
    <fill>
      <patternFill patternType="solid">
        <fgColor rgb="FFA5A5A5"/>
        <bgColor indexed="65"/>
      </patternFill>
    </fill>
    <fill>
      <patternFill patternType="solid">
        <fgColor rgb="FFFFEB9C"/>
        <bgColor indexed="65"/>
      </patternFill>
    </fill>
    <fill>
      <patternFill patternType="solid">
        <fgColor rgb="FFF2F2F2"/>
        <bgColor indexed="65"/>
      </patternFill>
    </fill>
    <fill>
      <patternFill patternType="solid">
        <fgColor rgb="FFFFC7CE"/>
        <bgColor indexed="65"/>
      </patternFill>
    </fill>
    <fill>
      <patternFill patternType="solid">
        <fgColor indexed="26"/>
        <bgColor indexed="65"/>
      </patternFill>
    </fill>
  </fills>
  <borders count="15">
    <border>
      <left style="none"/>
      <right style="none"/>
      <top style="none"/>
      <bottom style="none"/>
      <diagonal style="none"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 style="none"/>
    </border>
    <border>
      <left style="none"/>
      <right style="none"/>
      <top style="none"/>
      <bottom style="thick">
        <color theme="4" tint="0"/>
      </bottom>
      <diagonal style="none"/>
    </border>
    <border>
      <left style="none"/>
      <right style="none"/>
      <top style="none"/>
      <bottom style="thick">
        <color theme="4" tint="0.49998500000000001"/>
      </bottom>
      <diagonal style="none"/>
    </border>
    <border>
      <left style="none"/>
      <right style="none"/>
      <top style="none"/>
      <bottom style="medium">
        <color theme="4" tint="0.399976"/>
      </bottom>
      <diagonal style="none"/>
    </border>
    <border>
      <left style="none"/>
      <right style="none"/>
      <top style="none"/>
      <bottom style="double">
        <color rgb="FFFF8001"/>
      </bottom>
      <diagonal style="none"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 style="none"/>
    </border>
    <border>
      <left style="none"/>
      <right style="none"/>
      <top style="thin">
        <color theme="4" tint="0"/>
      </top>
      <bottom style="double">
        <color theme="4" tint="0"/>
      </bottom>
      <diagonal style="none"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 style="none"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</borders>
  <cellStyleXfs count="49">
    <xf fontId="0" fillId="0" borderId="0" numFmtId="0" applyNumberFormat="1" applyFont="1" applyFill="1" applyBorder="1"/>
    <xf fontId="1" fillId="2" borderId="0" numFmtId="0" applyNumberFormat="1" applyFont="1" applyFill="1" applyBorder="1"/>
    <xf fontId="1" fillId="3" borderId="0" numFmtId="0" applyNumberFormat="1" applyFont="1" applyFill="1" applyBorder="1"/>
    <xf fontId="1" fillId="4" borderId="0" numFmtId="0" applyNumberFormat="1" applyFont="1" applyFill="1" applyBorder="1"/>
    <xf fontId="1" fillId="5" borderId="0" numFmtId="0" applyNumberFormat="1" applyFont="1" applyFill="1" applyBorder="1"/>
    <xf fontId="1" fillId="6" borderId="0" numFmtId="0" applyNumberFormat="1" applyFont="1" applyFill="1" applyBorder="1"/>
    <xf fontId="1" fillId="7" borderId="0" numFmtId="0" applyNumberFormat="1" applyFont="1" applyFill="1" applyBorder="1"/>
    <xf fontId="1" fillId="8" borderId="0" numFmtId="0" applyNumberFormat="1" applyFont="1" applyFill="1" applyBorder="1"/>
    <xf fontId="1" fillId="9" borderId="0" numFmtId="0" applyNumberFormat="1" applyFont="1" applyFill="1" applyBorder="1"/>
    <xf fontId="1" fillId="10" borderId="0" numFmtId="0" applyNumberFormat="1" applyFont="1" applyFill="1" applyBorder="1"/>
    <xf fontId="1" fillId="11" borderId="0" numFmtId="0" applyNumberFormat="1" applyFont="1" applyFill="1" applyBorder="1"/>
    <xf fontId="1" fillId="12" borderId="0" numFmtId="0" applyNumberFormat="1" applyFont="1" applyFill="1" applyBorder="1"/>
    <xf fontId="1" fillId="13" borderId="0" numFmtId="0" applyNumberFormat="1" applyFont="1" applyFill="1" applyBorder="1"/>
    <xf fontId="1" fillId="14" borderId="0" numFmtId="0" applyNumberFormat="1" applyFont="1" applyFill="1" applyBorder="1"/>
    <xf fontId="1" fillId="15" borderId="0" numFmtId="0" applyNumberFormat="1" applyFont="1" applyFill="1" applyBorder="1"/>
    <xf fontId="1" fillId="16" borderId="0" numFmtId="0" applyNumberFormat="1" applyFont="1" applyFill="1" applyBorder="1"/>
    <xf fontId="1" fillId="17" borderId="0" numFmtId="0" applyNumberFormat="1" applyFont="1" applyFill="1" applyBorder="1"/>
    <xf fontId="1" fillId="18" borderId="0" numFmtId="0" applyNumberFormat="1" applyFont="1" applyFill="1" applyBorder="1"/>
    <xf fontId="1" fillId="19" borderId="0" numFmtId="0" applyNumberFormat="1" applyFont="1" applyFill="1" applyBorder="1"/>
    <xf fontId="2" fillId="20" borderId="0" numFmtId="0" applyNumberFormat="1" applyFont="1" applyFill="1" applyBorder="1"/>
    <xf fontId="2" fillId="21" borderId="0" numFmtId="0" applyNumberFormat="1" applyFont="1" applyFill="1" applyBorder="1"/>
    <xf fontId="2" fillId="22" borderId="0" numFmtId="0" applyNumberFormat="1" applyFont="1" applyFill="1" applyBorder="1"/>
    <xf fontId="2" fillId="23" borderId="0" numFmtId="0" applyNumberFormat="1" applyFont="1" applyFill="1" applyBorder="1"/>
    <xf fontId="2" fillId="24" borderId="0" numFmtId="0" applyNumberFormat="1" applyFont="1" applyFill="1" applyBorder="1"/>
    <xf fontId="2" fillId="25" borderId="0" numFmtId="0" applyNumberFormat="1" applyFont="1" applyFill="1" applyBorder="1"/>
    <xf fontId="3" fillId="26" borderId="1" numFmtId="0" applyNumberFormat="1" applyFont="1" applyFill="1" applyBorder="1"/>
    <xf fontId="0" fillId="0" borderId="0" numFmtId="9" applyNumberFormat="1" applyFont="1" applyFill="1" applyBorder="1"/>
    <xf fontId="4" fillId="27" borderId="0" numFmtId="0" applyNumberFormat="1" applyFont="1" applyFill="1" applyBorder="1"/>
    <xf fontId="5" fillId="0" borderId="0" numFmtId="0" applyNumberFormat="1" applyFont="1" applyFill="1" applyBorder="1">
      <alignment vertical="top"/>
    </xf>
    <xf fontId="0" fillId="0" borderId="0" numFmtId="164" applyNumberFormat="1" applyFont="1" applyFill="1" applyBorder="1"/>
    <xf fontId="0" fillId="0" borderId="0" numFmtId="165" applyNumberFormat="1" applyFont="1" applyFill="1" applyBorder="1"/>
    <xf fontId="6" fillId="0" borderId="2" numFmtId="0" applyNumberFormat="1" applyFont="1" applyFill="1" applyBorder="1"/>
    <xf fontId="7" fillId="0" borderId="3" numFmtId="0" applyNumberFormat="1" applyFont="1" applyFill="1" applyBorder="1"/>
    <xf fontId="8" fillId="0" borderId="4" numFmtId="0" applyNumberFormat="1" applyFont="1" applyFill="1" applyBorder="1"/>
    <xf fontId="8" fillId="0" borderId="0" numFmtId="0" applyNumberFormat="1" applyFont="1" applyFill="1" applyBorder="1"/>
    <xf fontId="9" fillId="0" borderId="5" numFmtId="0" applyNumberFormat="1" applyFont="1" applyFill="1" applyBorder="1"/>
    <xf fontId="10" fillId="28" borderId="6" numFmtId="0" applyNumberFormat="1" applyFont="1" applyFill="1" applyBorder="1"/>
    <xf fontId="11" fillId="0" borderId="0" numFmtId="0" applyNumberFormat="1" applyFont="1" applyFill="1" applyBorder="1"/>
    <xf fontId="12" fillId="29" borderId="0" numFmtId="0" applyNumberFormat="1" applyFont="1" applyFill="1" applyBorder="1"/>
    <xf fontId="13" fillId="30" borderId="1" numFmtId="0" applyNumberFormat="1" applyFont="1" applyFill="1" applyBorder="1"/>
    <xf fontId="14" fillId="0" borderId="0" numFmtId="0" applyNumberFormat="1" applyFont="1" applyFill="1" applyBorder="1">
      <alignment vertical="top"/>
    </xf>
    <xf fontId="15" fillId="0" borderId="7" numFmtId="0" applyNumberFormat="1" applyFont="1" applyFill="1" applyBorder="1"/>
    <xf fontId="16" fillId="31" borderId="0" numFmtId="0" applyNumberFormat="1" applyFont="1" applyFill="1" applyBorder="1"/>
    <xf fontId="0" fillId="32" borderId="8" numFmtId="0" applyNumberFormat="1" applyFont="1" applyFill="1" applyBorder="1"/>
    <xf fontId="17" fillId="30" borderId="9" numFmtId="0" applyNumberFormat="1" applyFont="1" applyFill="1" applyBorder="1"/>
    <xf fontId="18" fillId="0" borderId="0" numFmtId="0" applyNumberFormat="1" applyFont="1" applyFill="1" applyBorder="1"/>
    <xf fontId="19" fillId="0" borderId="0" numFmtId="0" applyNumberFormat="1" applyFont="1" applyFill="1" applyBorder="1"/>
    <xf fontId="0" fillId="0" borderId="0" numFmtId="166" applyNumberFormat="1" applyFont="1" applyFill="1" applyBorder="1"/>
    <xf fontId="0" fillId="0" borderId="0" numFmtId="167" applyNumberFormat="1" applyFont="1" applyFill="1" applyBorder="1"/>
  </cellStyleXfs>
  <cellXfs count="26">
    <xf fontId="0" fillId="0" borderId="0" numFmtId="0" xfId="0"/>
    <xf fontId="0" fillId="0" borderId="0" numFmtId="0" xfId="0"/>
    <xf fontId="20" fillId="0" borderId="0" numFmtId="0" xfId="0" applyFont="1"/>
    <xf fontId="0" fillId="0" borderId="0" numFmtId="0" xfId="0"/>
    <xf fontId="21" fillId="0" borderId="0" numFmtId="0" xfId="0" applyFont="1" applyAlignment="1">
      <alignment horizontal="center"/>
    </xf>
    <xf fontId="22" fillId="0" borderId="0" numFmtId="0" xfId="0" applyFont="1" applyAlignment="1">
      <alignment horizontal="center"/>
    </xf>
    <xf fontId="21" fillId="0" borderId="0" numFmtId="0" xfId="0" applyFont="1"/>
    <xf fontId="21" fillId="0" borderId="10" numFmtId="0" xfId="0" applyFont="1" applyBorder="1" applyAlignment="1">
      <alignment horizontal="center" vertical="center" wrapText="1"/>
    </xf>
    <xf fontId="21" fillId="0" borderId="11" numFmtId="0" xfId="0" applyFont="1" applyBorder="1" applyAlignment="1">
      <alignment horizontal="center"/>
    </xf>
    <xf fontId="21" fillId="0" borderId="12" numFmtId="0" xfId="0" applyFont="1" applyBorder="1" applyAlignment="1">
      <alignment horizontal="center"/>
    </xf>
    <xf fontId="21" fillId="0" borderId="10" numFmtId="0" xfId="0" applyFont="1" applyBorder="1" applyAlignment="1">
      <alignment horizontal="center"/>
    </xf>
    <xf fontId="22" fillId="0" borderId="10" numFmtId="0" xfId="0" applyFont="1" applyBorder="1" applyAlignment="1">
      <alignment horizontal="center" vertical="center" wrapText="1"/>
    </xf>
    <xf fontId="21" fillId="0" borderId="10" numFmtId="0" xfId="0" applyFont="1" applyBorder="1" applyAlignment="1">
      <alignment horizontal="center" vertical="center"/>
    </xf>
    <xf fontId="21" fillId="0" borderId="10" numFmtId="49" xfId="0" applyNumberFormat="1" applyFont="1" applyBorder="1" applyAlignment="1">
      <alignment horizontal="center" vertical="center" wrapText="1"/>
    </xf>
    <xf fontId="21" fillId="0" borderId="10" numFmtId="0" xfId="0" applyFont="1" applyBorder="1" applyAlignment="1">
      <alignment wrapText="1"/>
    </xf>
    <xf fontId="21" fillId="0" borderId="10" numFmtId="168" xfId="0" applyNumberFormat="1" applyFont="1" applyBorder="1" applyAlignment="1">
      <alignment horizontal="center" vertical="center"/>
    </xf>
    <xf fontId="21" fillId="0" borderId="10" numFmtId="4" xfId="0" applyNumberFormat="1" applyFont="1" applyBorder="1" applyAlignment="1">
      <alignment horizontal="center" vertical="center"/>
    </xf>
    <xf fontId="0" fillId="0" borderId="10" numFmtId="0" xfId="0" applyBorder="1" applyAlignment="1">
      <alignment horizontal="center" vertical="center"/>
    </xf>
    <xf fontId="0" fillId="0" borderId="0" numFmtId="0" xfId="0" applyAlignment="1">
      <alignment horizontal="center" vertical="center"/>
    </xf>
    <xf fontId="21" fillId="0" borderId="13" numFmtId="49" xfId="0" applyNumberFormat="1" applyFont="1" applyBorder="1" applyAlignment="1">
      <alignment horizontal="center" vertical="center" wrapText="1"/>
    </xf>
    <xf fontId="21" fillId="0" borderId="14" numFmtId="49" xfId="0" applyNumberFormat="1" applyFont="1" applyBorder="1" applyAlignment="1">
      <alignment horizontal="center" vertical="center" wrapText="1"/>
    </xf>
    <xf fontId="21" fillId="0" borderId="0" numFmtId="49" xfId="0" applyNumberFormat="1" applyFont="1"/>
    <xf fontId="21" fillId="0" borderId="0" numFmtId="0" xfId="0" applyFont="1" applyAlignment="1">
      <alignment horizontal="center" vertical="center"/>
    </xf>
    <xf fontId="21" fillId="0" borderId="0" numFmtId="0" xfId="0" applyFont="1" applyAlignment="1">
      <alignment wrapText="1"/>
    </xf>
    <xf fontId="0" fillId="0" borderId="0" numFmtId="49" xfId="0" applyNumberFormat="1"/>
    <xf fontId="0" fillId="0" borderId="0" numFmtId="0" xfId="0" applyAlignment="1">
      <alignment wrapText="1"/>
    </xf>
  </cellXfs>
  <cellStyles count="49">
    <cellStyle name="20% – Акцентування1" xfId="1" builtinId="30"/>
    <cellStyle name="20% – Акцентування2" xfId="2" builtinId="34"/>
    <cellStyle name="20% – Акцентування3" xfId="3" builtinId="38"/>
    <cellStyle name="20% – Акцентування4" xfId="4" builtinId="42"/>
    <cellStyle name="20% – Акцентування5" xfId="5" builtinId="46"/>
    <cellStyle name="20% – Акцентування6" xfId="6" builtinId="50"/>
    <cellStyle name="40% – Акцентування1" xfId="7" builtinId="31"/>
    <cellStyle name="40% – Акцентування2" xfId="8" builtinId="35"/>
    <cellStyle name="40% – Акцентування3" xfId="9" builtinId="39"/>
    <cellStyle name="40% – Акцентування4" xfId="10" builtinId="43"/>
    <cellStyle name="40% – Акцентування5" xfId="11" builtinId="47"/>
    <cellStyle name="40% – Акцентування6" xfId="12" builtinId="51"/>
    <cellStyle name="60% – Акцентування1" xfId="13" builtinId="32"/>
    <cellStyle name="60% – Акцентування2" xfId="14" builtinId="36"/>
    <cellStyle name="60% – Акцентування3" xfId="15" builtinId="40"/>
    <cellStyle name="60% – Акцентування4" xfId="16" builtinId="44"/>
    <cellStyle name="60% – Акцентування5" xfId="17" builtinId="48"/>
    <cellStyle name="60% – Акцентування6" xfId="18" builtinId="52"/>
    <cellStyle name="Акцентування1" xfId="19" builtinId="29"/>
    <cellStyle name="Акцентування2" xfId="20" builtinId="33"/>
    <cellStyle name="Акцентування3" xfId="21" builtinId="37"/>
    <cellStyle name="Акцентування4" xfId="22" builtinId="41"/>
    <cellStyle name="Акцентування5" xfId="23" builtinId="45"/>
    <cellStyle name="Акцентування6" xfId="24" builtinId="49"/>
    <cellStyle name="Ввід" xfId="25" builtinId="20"/>
    <cellStyle name="Відсотковий" xfId="26" builtinId="5"/>
    <cellStyle name="Гарний" xfId="27" builtinId="26"/>
    <cellStyle name="Гіперпосилання" xfId="28" builtinId="8"/>
    <cellStyle name="Грошовий" xfId="29" builtinId="4"/>
    <cellStyle name="Грошовий [0]" xfId="30" builtinId="7"/>
    <cellStyle name="Заголовок 1" xfId="31" builtinId="16"/>
    <cellStyle name="Заголовок 2" xfId="32" builtinId="17"/>
    <cellStyle name="Заголовок 3" xfId="33" builtinId="18"/>
    <cellStyle name="Заголовок 4" xfId="34" builtinId="19"/>
    <cellStyle name="Звичайний" xfId="0" builtinId="0"/>
    <cellStyle name="Зв&amp;apos;язана клітинка" xfId="35" builtinId="24"/>
    <cellStyle name="Контрольна клітинка" xfId="36" builtinId="23"/>
    <cellStyle name="Назва" xfId="37" builtinId="15"/>
    <cellStyle name="Нейтральний" xfId="38" builtinId="28"/>
    <cellStyle name="Обчислення" xfId="39" builtinId="22"/>
    <cellStyle name="Переглянуте гіперпосилання" xfId="40" builtinId="9"/>
    <cellStyle name="Підсумок" xfId="41" builtinId="25"/>
    <cellStyle name="Поганий" xfId="42" builtinId="27"/>
    <cellStyle name="Примітка" xfId="43" builtinId="10"/>
    <cellStyle name="Результат" xfId="44" builtinId="21"/>
    <cellStyle name="Текст попередження" xfId="45" builtinId="11"/>
    <cellStyle name="Текст пояснення" xfId="46" builtinId="53"/>
    <cellStyle name="Фінансовий" xfId="47" builtinId="3"/>
    <cellStyle name="Фінансовий [0]" xfId="48" builtin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1" Type="http://schemas.onlyoffice.com/jsaProject" Target="jsaProject.bin"/><Relationship  Id="rId2" Type="http://schemas.openxmlformats.org/officeDocument/2006/relationships/worksheet" Target="worksheets/sheet1.xml"/><Relationship  Id="rId3" Type="http://schemas.openxmlformats.org/officeDocument/2006/relationships/theme" Target="theme/theme1.xml"/><Relationship  Id="rId4" Type="http://schemas.openxmlformats.org/officeDocument/2006/relationships/sharedStrings" Target="sharedStrings.xml"/><Relationship  Id="rId5" Type="http://schemas.openxmlformats.org/officeDocument/2006/relationships/styles" Target="styles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topLeftCell="A28" zoomScale="100" workbookViewId="0">
      <selection activeCell="D4" activeCellId="0" sqref="D4"/>
    </sheetView>
  </sheetViews>
  <sheetFormatPr baseColWidth="8" defaultRowHeight="13.199999999999999" customHeight="1"/>
  <cols>
    <col customWidth="1" min="1" max="1" width="4"/>
    <col customWidth="1" min="2" max="2" width="25.332000000000001"/>
    <col customWidth="1" min="3" max="3" width="6"/>
    <col customWidth="1" min="4" max="4" width="6.4414100000000003"/>
    <col customWidth="1" min="5" max="5" width="6.1093799999999998"/>
    <col customWidth="1" min="6" max="6" width="6.5546899999999999"/>
    <col customWidth="1" min="7" max="7" width="8.4414099999999994"/>
    <col customWidth="1" min="8" max="8" width="7.5546899999999999"/>
    <col customWidth="1" min="9" max="9" style="1" width="10.886699999999999"/>
    <col customWidth="1" min="10" max="10" style="1" width="10.109400000000001"/>
    <col customWidth="1" hidden="1" min="11" max="12" width="9.1093799999999998"/>
  </cols>
  <sheetData>
    <row r="1" ht="13.199999999999999">
      <c r="H1" s="2" t="s">
        <v>0</v>
      </c>
      <c r="I1" s="2"/>
    </row>
    <row r="2" ht="13.199999999999999">
      <c r="H2" s="2" t="s">
        <v>1</v>
      </c>
      <c r="I2" s="2"/>
    </row>
    <row r="3" ht="13.199999999999999">
      <c r="H3" s="2" t="s">
        <v>2</v>
      </c>
      <c r="I3" s="2"/>
      <c r="J3" s="3" t="s">
        <v>3</v>
      </c>
    </row>
    <row r="4" ht="13.199999999999999">
      <c r="H4" s="2" t="s">
        <v>4</v>
      </c>
      <c r="I4" s="2"/>
      <c r="J4" s="3" t="s">
        <v>5</v>
      </c>
    </row>
    <row r="7" ht="15">
      <c r="A7" s="4" t="s">
        <v>6</v>
      </c>
      <c r="B7" s="4"/>
      <c r="C7" s="4"/>
      <c r="D7" s="4"/>
      <c r="E7" s="4"/>
      <c r="F7" s="4"/>
      <c r="G7" s="4"/>
      <c r="H7" s="4"/>
      <c r="I7" s="4"/>
      <c r="J7" s="4"/>
    </row>
    <row r="8" ht="15">
      <c r="A8" s="4" t="s">
        <v>7</v>
      </c>
      <c r="B8" s="4"/>
      <c r="C8" s="4"/>
      <c r="D8" s="4"/>
      <c r="E8" s="4"/>
      <c r="F8" s="4"/>
      <c r="G8" s="4"/>
      <c r="H8" s="4"/>
      <c r="I8" s="4"/>
      <c r="J8" s="4"/>
    </row>
    <row r="9" ht="15">
      <c r="A9" s="5" t="s">
        <v>8</v>
      </c>
      <c r="B9" s="5"/>
      <c r="C9" s="5"/>
      <c r="D9" s="5"/>
      <c r="E9" s="5"/>
      <c r="F9" s="5"/>
      <c r="G9" s="5"/>
      <c r="H9" s="5"/>
      <c r="I9" s="5"/>
      <c r="J9" s="5"/>
    </row>
    <row r="10" ht="15">
      <c r="A10" s="4" t="s">
        <v>9</v>
      </c>
      <c r="B10" s="4"/>
      <c r="C10" s="4"/>
      <c r="D10" s="4"/>
      <c r="E10" s="4"/>
      <c r="F10" s="4"/>
      <c r="G10" s="4"/>
      <c r="H10" s="4"/>
      <c r="I10" s="4"/>
      <c r="J10" s="4"/>
    </row>
    <row r="11" ht="13.199999999999999" customHeight="1">
      <c r="A11" s="6"/>
      <c r="B11" s="6"/>
      <c r="C11" s="6"/>
      <c r="D11" s="6"/>
      <c r="E11" s="6"/>
      <c r="F11" s="6"/>
      <c r="G11" s="6"/>
      <c r="H11" s="6"/>
      <c r="I11" s="6"/>
      <c r="J11" s="6"/>
    </row>
    <row r="12" ht="15">
      <c r="A12" s="7" t="s">
        <v>10</v>
      </c>
      <c r="B12" s="7" t="s">
        <v>11</v>
      </c>
      <c r="C12" s="7" t="s">
        <v>12</v>
      </c>
      <c r="D12" s="8" t="s">
        <v>13</v>
      </c>
      <c r="E12" s="9"/>
      <c r="F12" s="9"/>
      <c r="G12" s="9"/>
      <c r="H12" s="9"/>
      <c r="I12" s="10" t="s">
        <v>14</v>
      </c>
      <c r="J12" s="10"/>
    </row>
    <row r="13" ht="15">
      <c r="A13" s="7"/>
      <c r="B13" s="7"/>
      <c r="C13" s="7"/>
      <c r="D13" s="10" t="s">
        <v>15</v>
      </c>
      <c r="E13" s="10"/>
      <c r="F13" s="10"/>
      <c r="G13" s="10"/>
      <c r="H13" s="10"/>
      <c r="I13" s="7" t="s">
        <v>16</v>
      </c>
      <c r="J13" s="7" t="s">
        <v>17</v>
      </c>
    </row>
    <row r="14" ht="75">
      <c r="A14" s="7"/>
      <c r="B14" s="7"/>
      <c r="C14" s="7"/>
      <c r="D14" s="11" t="s">
        <v>18</v>
      </c>
      <c r="E14" s="11" t="s">
        <v>19</v>
      </c>
      <c r="F14" s="11" t="s">
        <v>20</v>
      </c>
      <c r="G14" s="7" t="s">
        <v>21</v>
      </c>
      <c r="H14" s="7" t="s">
        <v>22</v>
      </c>
      <c r="I14" s="7"/>
      <c r="J14" s="7"/>
    </row>
    <row r="15" ht="15">
      <c r="A15" s="12" t="s">
        <v>23</v>
      </c>
      <c r="B15" s="12" t="s">
        <v>24</v>
      </c>
      <c r="C15" s="12" t="s">
        <v>25</v>
      </c>
      <c r="D15" s="12">
        <v>1</v>
      </c>
      <c r="E15" s="12">
        <v>2</v>
      </c>
      <c r="F15" s="12">
        <v>3</v>
      </c>
      <c r="G15" s="12">
        <v>4</v>
      </c>
      <c r="H15" s="12">
        <v>5</v>
      </c>
      <c r="I15" s="12">
        <v>6</v>
      </c>
      <c r="J15" s="12">
        <v>7</v>
      </c>
    </row>
    <row r="16" ht="28.5" customHeight="1">
      <c r="A16" s="13">
        <v>1</v>
      </c>
      <c r="B16" s="14" t="s">
        <v>26</v>
      </c>
      <c r="C16" s="12">
        <v>1</v>
      </c>
      <c r="D16" s="12">
        <v>279.39999999999998</v>
      </c>
      <c r="E16" s="12">
        <v>256.69999999999999</v>
      </c>
      <c r="F16" s="12">
        <v>265.5</v>
      </c>
      <c r="G16" s="12">
        <v>265</v>
      </c>
      <c r="H16" s="15">
        <v>243</v>
      </c>
      <c r="I16" s="16">
        <v>255952.20999999999</v>
      </c>
      <c r="J16" s="16">
        <f>J23/(100-J22)*100</f>
        <v>254035.95999999999</v>
      </c>
      <c r="K16" s="17">
        <f>(D16+E16+F16+G16+H16)/5</f>
        <v>261.92000000000002</v>
      </c>
      <c r="L16" s="18"/>
    </row>
    <row r="17" ht="15">
      <c r="A17" s="13" t="s">
        <v>27</v>
      </c>
      <c r="B17" s="14" t="s">
        <v>28</v>
      </c>
      <c r="C17" s="12">
        <v>2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6">
        <v>0</v>
      </c>
      <c r="J17" s="16">
        <v>0</v>
      </c>
      <c r="K17" s="18"/>
      <c r="L17" s="18"/>
    </row>
    <row r="18" ht="15">
      <c r="A18" s="13" t="s">
        <v>29</v>
      </c>
      <c r="B18" s="14" t="s">
        <v>30</v>
      </c>
      <c r="C18" s="12">
        <v>3</v>
      </c>
      <c r="D18" s="12">
        <f t="shared" ref="D18:J18" si="0">D16</f>
        <v>279.39999999999998</v>
      </c>
      <c r="E18" s="12">
        <f t="shared" si="0"/>
        <v>256.69999999999999</v>
      </c>
      <c r="F18" s="12">
        <f t="shared" si="0"/>
        <v>265.5</v>
      </c>
      <c r="G18" s="12">
        <f t="shared" si="0"/>
        <v>265</v>
      </c>
      <c r="H18" s="15">
        <f t="shared" si="0"/>
        <v>243</v>
      </c>
      <c r="I18" s="16">
        <f t="shared" si="0"/>
        <v>255952.20999999999</v>
      </c>
      <c r="J18" s="16">
        <f t="shared" si="0"/>
        <v>254035.95999999999</v>
      </c>
      <c r="K18" s="18"/>
      <c r="L18" s="18"/>
    </row>
    <row r="19" ht="15">
      <c r="A19" s="13" t="s">
        <v>31</v>
      </c>
      <c r="B19" s="14" t="s">
        <v>32</v>
      </c>
      <c r="C19" s="12">
        <v>4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6">
        <v>0</v>
      </c>
      <c r="J19" s="16">
        <v>0</v>
      </c>
      <c r="K19" s="18"/>
      <c r="L19" s="18"/>
    </row>
    <row r="20" ht="24.75" customHeight="1">
      <c r="A20" s="13" t="s">
        <v>33</v>
      </c>
      <c r="B20" s="14" t="s">
        <v>34</v>
      </c>
      <c r="C20" s="12">
        <v>5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6">
        <v>0</v>
      </c>
      <c r="J20" s="16">
        <v>0</v>
      </c>
      <c r="K20" s="18"/>
      <c r="L20" s="18"/>
    </row>
    <row r="21" ht="38.25" customHeight="1">
      <c r="A21" s="19" t="s">
        <v>35</v>
      </c>
      <c r="B21" s="14" t="s">
        <v>36</v>
      </c>
      <c r="C21" s="12">
        <v>6</v>
      </c>
      <c r="D21" s="12">
        <f>D16-D23</f>
        <v>56.299999999999997</v>
      </c>
      <c r="E21" s="12">
        <f t="shared" ref="E21:J21" si="1">E16-E23</f>
        <v>67</v>
      </c>
      <c r="F21" s="12">
        <f t="shared" si="1"/>
        <v>68.799999999999997</v>
      </c>
      <c r="G21" s="12">
        <f t="shared" si="1"/>
        <v>68.200000000000003</v>
      </c>
      <c r="H21" s="15">
        <f t="shared" si="1"/>
        <v>50.100000000000001</v>
      </c>
      <c r="I21" s="16">
        <f t="shared" si="1"/>
        <v>60595.400000000001</v>
      </c>
      <c r="J21" s="16">
        <f t="shared" si="1"/>
        <v>60206.519999999997</v>
      </c>
      <c r="K21" s="18"/>
      <c r="L21" s="18"/>
    </row>
    <row r="22" ht="30">
      <c r="A22" s="20"/>
      <c r="B22" s="14" t="s">
        <v>37</v>
      </c>
      <c r="C22" s="12">
        <v>7</v>
      </c>
      <c r="D22" s="15">
        <f t="shared" ref="D22:I22" si="2">D21/D16*100</f>
        <v>20.199999999999999</v>
      </c>
      <c r="E22" s="15">
        <f t="shared" si="2"/>
        <v>26.100000000000001</v>
      </c>
      <c r="F22" s="15">
        <f t="shared" si="2"/>
        <v>25.899999999999999</v>
      </c>
      <c r="G22" s="15">
        <f t="shared" si="2"/>
        <v>25.699999999999999</v>
      </c>
      <c r="H22" s="15">
        <f t="shared" si="2"/>
        <v>20.600000000000001</v>
      </c>
      <c r="I22" s="16">
        <f t="shared" si="2"/>
        <v>23.670000000000002</v>
      </c>
      <c r="J22" s="16">
        <f>(D22+E22+F22+G22+H22)/5</f>
        <v>23.699999999999999</v>
      </c>
      <c r="K22" s="18"/>
      <c r="L22" s="18"/>
    </row>
    <row r="23" ht="60">
      <c r="A23" s="13" t="s">
        <v>38</v>
      </c>
      <c r="B23" s="14" t="s">
        <v>39</v>
      </c>
      <c r="C23" s="12">
        <v>8</v>
      </c>
      <c r="D23" s="12">
        <f>D24+D25+D26+D27</f>
        <v>223.09999999999999</v>
      </c>
      <c r="E23" s="12">
        <f t="shared" ref="E23:J23" si="3">E24+E25+E26+E27</f>
        <v>189.69999999999999</v>
      </c>
      <c r="F23" s="12">
        <f t="shared" si="3"/>
        <v>196.69999999999999</v>
      </c>
      <c r="G23" s="12">
        <f t="shared" si="3"/>
        <v>196.80000000000001</v>
      </c>
      <c r="H23" s="12">
        <f t="shared" si="3"/>
        <v>192.90000000000001</v>
      </c>
      <c r="I23" s="16">
        <f t="shared" si="3"/>
        <v>195356.81</v>
      </c>
      <c r="J23" s="16">
        <f t="shared" si="3"/>
        <v>193829.44</v>
      </c>
      <c r="K23" s="17">
        <f>K24+K25+K26+K27</f>
        <v>199.84</v>
      </c>
      <c r="L23" s="17">
        <f>(D23+E23+F23+G23+H23)/5</f>
        <v>199.84</v>
      </c>
    </row>
    <row r="24" ht="15">
      <c r="A24" s="13" t="s">
        <v>40</v>
      </c>
      <c r="B24" s="14" t="s">
        <v>41</v>
      </c>
      <c r="C24" s="12">
        <v>9</v>
      </c>
      <c r="D24" s="15">
        <v>192.59999999999999</v>
      </c>
      <c r="E24" s="15">
        <v>165.59999999999999</v>
      </c>
      <c r="F24" s="15">
        <v>168.69999999999999</v>
      </c>
      <c r="G24" s="15">
        <v>166.40000000000001</v>
      </c>
      <c r="H24" s="15">
        <v>164.09999999999999</v>
      </c>
      <c r="I24" s="16">
        <v>166937.76000000001</v>
      </c>
      <c r="J24" s="16">
        <v>165493.35999999999</v>
      </c>
      <c r="K24" s="17">
        <f>(D24+E24+F24+G24+H24)/5</f>
        <v>171.47999999999999</v>
      </c>
      <c r="L24" s="18"/>
    </row>
    <row r="25" ht="15">
      <c r="A25" s="13" t="s">
        <v>42</v>
      </c>
      <c r="B25" s="14" t="s">
        <v>43</v>
      </c>
      <c r="C25" s="12">
        <v>10</v>
      </c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6">
        <v>0</v>
      </c>
      <c r="J25" s="16">
        <v>0</v>
      </c>
      <c r="K25" s="17">
        <v>0</v>
      </c>
      <c r="L25" s="18"/>
    </row>
    <row r="26" ht="15">
      <c r="A26" s="13" t="s">
        <v>44</v>
      </c>
      <c r="B26" s="14" t="s">
        <v>45</v>
      </c>
      <c r="C26" s="12">
        <v>11</v>
      </c>
      <c r="D26" s="15">
        <v>18.800000000000001</v>
      </c>
      <c r="E26" s="15">
        <v>14.699999999999999</v>
      </c>
      <c r="F26" s="15">
        <v>17.600000000000001</v>
      </c>
      <c r="G26" s="15">
        <v>18.800000000000001</v>
      </c>
      <c r="H26" s="15">
        <v>16.399999999999999</v>
      </c>
      <c r="I26" s="16">
        <v>17664</v>
      </c>
      <c r="J26" s="16">
        <v>17254.07</v>
      </c>
      <c r="K26" s="17">
        <f t="shared" ref="K26:K27" si="4">(D26+E26+F26+G26+H26)/5</f>
        <v>17.260000000000002</v>
      </c>
      <c r="L26" s="18"/>
    </row>
    <row r="27" ht="15">
      <c r="A27" s="13" t="s">
        <v>46</v>
      </c>
      <c r="B27" s="14" t="s">
        <v>47</v>
      </c>
      <c r="C27" s="12">
        <v>12</v>
      </c>
      <c r="D27" s="15">
        <v>11.699999999999999</v>
      </c>
      <c r="E27" s="12">
        <v>9.4000000000000004</v>
      </c>
      <c r="F27" s="12">
        <v>10.4</v>
      </c>
      <c r="G27" s="12">
        <v>11.6</v>
      </c>
      <c r="H27" s="12">
        <v>12.4</v>
      </c>
      <c r="I27" s="16">
        <v>10755.049999999999</v>
      </c>
      <c r="J27" s="16">
        <v>11082.01</v>
      </c>
      <c r="K27" s="17">
        <f t="shared" si="4"/>
        <v>11.1</v>
      </c>
      <c r="L27" s="18"/>
    </row>
    <row r="28" ht="48.75" customHeight="1">
      <c r="A28" s="13" t="s">
        <v>48</v>
      </c>
      <c r="B28" s="14" t="s">
        <v>49</v>
      </c>
      <c r="C28" s="12">
        <v>13</v>
      </c>
      <c r="D28" s="12">
        <f t="shared" ref="D28:I28" si="5">D30</f>
        <v>53.100000000000001</v>
      </c>
      <c r="E28" s="12">
        <f t="shared" si="5"/>
        <v>46.899999999999999</v>
      </c>
      <c r="F28" s="12">
        <f t="shared" si="5"/>
        <v>49.899999999999999</v>
      </c>
      <c r="G28" s="12">
        <f t="shared" si="5"/>
        <v>51.100000000000001</v>
      </c>
      <c r="H28" s="12">
        <f t="shared" si="5"/>
        <v>50.399999999999999</v>
      </c>
      <c r="I28" s="16">
        <f t="shared" si="5"/>
        <v>50378.110000000001</v>
      </c>
      <c r="J28" s="16">
        <f>J30</f>
        <v>49906.699999999997</v>
      </c>
      <c r="K28" s="18"/>
      <c r="L28" s="18"/>
    </row>
    <row r="29" ht="30">
      <c r="A29" s="13" t="s">
        <v>50</v>
      </c>
      <c r="B29" s="14" t="s">
        <v>51</v>
      </c>
      <c r="C29" s="12">
        <v>14</v>
      </c>
      <c r="D29" s="12">
        <f t="shared" ref="D29:J29" si="6">D30</f>
        <v>53.100000000000001</v>
      </c>
      <c r="E29" s="12">
        <f t="shared" si="6"/>
        <v>46.899999999999999</v>
      </c>
      <c r="F29" s="12">
        <f t="shared" si="6"/>
        <v>49.899999999999999</v>
      </c>
      <c r="G29" s="12">
        <f t="shared" si="6"/>
        <v>51.100000000000001</v>
      </c>
      <c r="H29" s="12">
        <f t="shared" si="6"/>
        <v>50.399999999999999</v>
      </c>
      <c r="I29" s="16">
        <f t="shared" si="6"/>
        <v>50378.110000000001</v>
      </c>
      <c r="J29" s="16">
        <f t="shared" si="6"/>
        <v>49906.699999999997</v>
      </c>
      <c r="K29" s="18"/>
      <c r="L29" s="18"/>
    </row>
    <row r="30" ht="60">
      <c r="A30" s="13" t="s">
        <v>52</v>
      </c>
      <c r="B30" s="14" t="s">
        <v>53</v>
      </c>
      <c r="C30" s="12">
        <v>15</v>
      </c>
      <c r="D30" s="12">
        <f>D31+D32+D33+D34</f>
        <v>53.100000000000001</v>
      </c>
      <c r="E30" s="12">
        <f t="shared" ref="E30:J30" si="7">E31+E32+E33+E34</f>
        <v>46.899999999999999</v>
      </c>
      <c r="F30" s="12">
        <f t="shared" si="7"/>
        <v>49.899999999999999</v>
      </c>
      <c r="G30" s="12">
        <f t="shared" si="7"/>
        <v>51.100000000000001</v>
      </c>
      <c r="H30" s="12">
        <f t="shared" si="7"/>
        <v>50.399999999999999</v>
      </c>
      <c r="I30" s="16">
        <f t="shared" si="7"/>
        <v>50378.110000000001</v>
      </c>
      <c r="J30" s="16">
        <f t="shared" si="7"/>
        <v>49906.699999999997</v>
      </c>
      <c r="K30" s="17">
        <f>K31+K32+K33+K34</f>
        <v>50.280000000000001</v>
      </c>
      <c r="L30" s="17">
        <f>(D30+E30+F30+G30+H30)/5</f>
        <v>50.280000000000001</v>
      </c>
    </row>
    <row r="31" ht="15">
      <c r="A31" s="13" t="s">
        <v>54</v>
      </c>
      <c r="B31" s="14" t="s">
        <v>41</v>
      </c>
      <c r="C31" s="12">
        <v>16</v>
      </c>
      <c r="D31" s="12">
        <v>40.799999999999997</v>
      </c>
      <c r="E31" s="12">
        <v>36.799999999999997</v>
      </c>
      <c r="F31" s="12">
        <v>38.299999999999997</v>
      </c>
      <c r="G31" s="12">
        <v>38.5</v>
      </c>
      <c r="H31" s="12">
        <v>37.899999999999999</v>
      </c>
      <c r="I31" s="16">
        <v>38431.129999999997</v>
      </c>
      <c r="J31" s="16">
        <v>38047.620000000003</v>
      </c>
      <c r="K31" s="17">
        <f>(D31+E31+F31+G31+H31)/5</f>
        <v>38.460000000000001</v>
      </c>
      <c r="L31" s="18"/>
    </row>
    <row r="32" ht="15">
      <c r="A32" s="13" t="s">
        <v>55</v>
      </c>
      <c r="B32" s="14" t="s">
        <v>43</v>
      </c>
      <c r="C32" s="12">
        <v>17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6">
        <v>0</v>
      </c>
      <c r="J32" s="16">
        <v>0</v>
      </c>
      <c r="K32" s="17">
        <v>0</v>
      </c>
      <c r="L32" s="18"/>
    </row>
    <row r="33" ht="15">
      <c r="A33" s="13" t="s">
        <v>56</v>
      </c>
      <c r="B33" s="14" t="s">
        <v>45</v>
      </c>
      <c r="C33" s="12">
        <v>18</v>
      </c>
      <c r="D33" s="12">
        <v>8.4000000000000004</v>
      </c>
      <c r="E33" s="12">
        <v>6.9000000000000004</v>
      </c>
      <c r="F33" s="12">
        <v>8</v>
      </c>
      <c r="G33" s="12">
        <v>8.6999999999999993</v>
      </c>
      <c r="H33" s="12">
        <v>8.3000000000000007</v>
      </c>
      <c r="I33" s="16">
        <v>8221.2800000000007</v>
      </c>
      <c r="J33" s="16">
        <v>8078.8100000000004</v>
      </c>
      <c r="K33" s="17">
        <f t="shared" ref="K33:K34" si="8">(D33+E33+F33+G33+H33)/5</f>
        <v>8.0600000000000005</v>
      </c>
      <c r="L33" s="18"/>
    </row>
    <row r="34" ht="15">
      <c r="A34" s="13" t="s">
        <v>57</v>
      </c>
      <c r="B34" s="14" t="s">
        <v>47</v>
      </c>
      <c r="C34" s="12">
        <v>19</v>
      </c>
      <c r="D34" s="12">
        <v>3.8999999999999999</v>
      </c>
      <c r="E34" s="12">
        <v>3.2000000000000002</v>
      </c>
      <c r="F34" s="12">
        <v>3.6000000000000001</v>
      </c>
      <c r="G34" s="12">
        <v>3.8999999999999999</v>
      </c>
      <c r="H34" s="12">
        <v>4.2000000000000002</v>
      </c>
      <c r="I34" s="16">
        <v>3725.6999999999998</v>
      </c>
      <c r="J34" s="16">
        <v>3780.27</v>
      </c>
      <c r="K34" s="17">
        <f t="shared" si="8"/>
        <v>3.7599999999999998</v>
      </c>
      <c r="L34" s="18"/>
    </row>
    <row r="35" ht="15">
      <c r="A35" s="21"/>
      <c r="B35" s="6"/>
      <c r="C35" s="6"/>
      <c r="D35" s="22"/>
      <c r="E35" s="22"/>
      <c r="F35" s="22"/>
      <c r="G35" s="22"/>
      <c r="H35" s="22"/>
      <c r="I35" s="22"/>
      <c r="J35" s="22"/>
      <c r="K35" s="18"/>
      <c r="L35" s="18"/>
    </row>
    <row r="36" ht="75">
      <c r="A36" s="21"/>
      <c r="B36" s="23" t="s">
        <v>58</v>
      </c>
      <c r="C36" s="6"/>
      <c r="D36" s="6"/>
      <c r="E36" s="6"/>
      <c r="F36" s="6"/>
      <c r="G36" s="6"/>
      <c r="H36" s="6"/>
      <c r="I36" s="4" t="s">
        <v>59</v>
      </c>
      <c r="J36" s="4"/>
    </row>
    <row r="37" ht="13.199999999999999">
      <c r="A37" s="24"/>
      <c r="B37" s="25"/>
    </row>
    <row r="38" ht="13.199999999999999">
      <c r="A38" s="24"/>
    </row>
    <row r="39" ht="13.199999999999999">
      <c r="A39" s="24"/>
    </row>
    <row r="40" ht="13.199999999999999">
      <c r="A40" s="24"/>
    </row>
    <row r="41" ht="13.199999999999999">
      <c r="A41" s="24"/>
    </row>
    <row r="42" ht="13.199999999999999">
      <c r="A42" s="24"/>
    </row>
    <row r="43" ht="13.199999999999999">
      <c r="A43" s="24"/>
    </row>
    <row r="44" ht="13.199999999999999">
      <c r="A44" s="24"/>
    </row>
    <row r="45" ht="13.199999999999999">
      <c r="A45" s="24"/>
    </row>
    <row r="46" ht="13.199999999999999">
      <c r="A46" s="24"/>
    </row>
    <row r="47" ht="13.199999999999999">
      <c r="A47" s="24"/>
    </row>
    <row r="48" ht="13.199999999999999">
      <c r="A48" s="24"/>
    </row>
    <row r="49" ht="13.199999999999999">
      <c r="A49" s="24"/>
    </row>
    <row r="50" ht="13.199999999999999">
      <c r="A50" s="24"/>
    </row>
    <row r="51" ht="13.199999999999999">
      <c r="A51" s="24"/>
    </row>
    <row r="52" ht="13.199999999999999">
      <c r="A52" s="24"/>
    </row>
    <row r="53" ht="13.199999999999999">
      <c r="A53" s="24"/>
    </row>
    <row r="54" ht="13.199999999999999">
      <c r="A54" s="24"/>
    </row>
    <row r="55" ht="13.199999999999999">
      <c r="A55" s="24"/>
    </row>
    <row r="56" ht="13.199999999999999">
      <c r="A56" s="24"/>
    </row>
    <row r="57" ht="13.199999999999999">
      <c r="A57" s="24"/>
    </row>
    <row r="58" ht="13.199999999999999">
      <c r="A58" s="24"/>
    </row>
    <row r="59" ht="13.199999999999999">
      <c r="A59" s="24"/>
    </row>
    <row r="60" ht="13.199999999999999">
      <c r="A60" s="24"/>
    </row>
    <row r="61" ht="13.199999999999999">
      <c r="A61" s="24"/>
    </row>
    <row r="62" ht="13.199999999999999">
      <c r="A62" s="24"/>
    </row>
    <row r="63" ht="13.199999999999999">
      <c r="A63" s="24"/>
    </row>
    <row r="64" ht="13.199999999999999">
      <c r="A64" s="24"/>
    </row>
    <row r="65" ht="13.199999999999999">
      <c r="A65" s="24"/>
    </row>
    <row r="66" ht="13.199999999999999">
      <c r="A66" s="24"/>
    </row>
    <row r="67" ht="13.199999999999999">
      <c r="A67" s="24"/>
    </row>
    <row r="68" ht="13.199999999999999">
      <c r="A68" s="24"/>
    </row>
    <row r="69" ht="13.199999999999999">
      <c r="A69" s="24"/>
    </row>
    <row r="70" ht="13.199999999999999">
      <c r="A70" s="24"/>
    </row>
    <row r="71" ht="13.199999999999999">
      <c r="A71" s="24"/>
    </row>
    <row r="72" ht="13.199999999999999">
      <c r="A72" s="24"/>
    </row>
    <row r="73" ht="13.199999999999999">
      <c r="A73" s="24"/>
    </row>
    <row r="74" ht="13.199999999999999">
      <c r="A74" s="24"/>
    </row>
    <row r="75" ht="13.199999999999999">
      <c r="A75" s="24"/>
    </row>
    <row r="76" ht="13.199999999999999">
      <c r="A76" s="24"/>
    </row>
    <row r="77" ht="13.199999999999999">
      <c r="A77" s="24"/>
    </row>
    <row r="78" ht="13.199999999999999">
      <c r="A78" s="24"/>
    </row>
    <row r="79" ht="13.199999999999999">
      <c r="A79" s="24"/>
    </row>
    <row r="80" ht="13.199999999999999">
      <c r="A80" s="24"/>
    </row>
    <row r="81" ht="13.199999999999999">
      <c r="A81" s="24"/>
    </row>
    <row r="82" ht="13.199999999999999">
      <c r="A82" s="24"/>
    </row>
    <row r="83" ht="13.199999999999999">
      <c r="A83" s="24"/>
    </row>
    <row r="84" ht="13.199999999999999">
      <c r="A84" s="24"/>
    </row>
    <row r="85" ht="13.199999999999999">
      <c r="A85" s="24"/>
    </row>
    <row r="86" ht="13.199999999999999">
      <c r="A86" s="24"/>
    </row>
    <row r="87" ht="13.199999999999999">
      <c r="A87" s="24"/>
    </row>
    <row r="88" ht="13.199999999999999">
      <c r="A88" s="24"/>
    </row>
    <row r="89" ht="13.199999999999999">
      <c r="A89" s="24"/>
    </row>
    <row r="90" ht="13.199999999999999">
      <c r="A90" s="24"/>
    </row>
    <row r="91" ht="13.199999999999999">
      <c r="A91" s="24"/>
    </row>
    <row r="92" ht="13.199999999999999">
      <c r="A92" s="24"/>
    </row>
    <row r="93" ht="13.199999999999999">
      <c r="A93" s="24"/>
    </row>
    <row r="94" ht="13.199999999999999">
      <c r="A94" s="24"/>
    </row>
    <row r="95" ht="13.199999999999999">
      <c r="A95" s="24"/>
    </row>
    <row r="96" ht="13.199999999999999">
      <c r="A96" s="24"/>
    </row>
    <row r="97" ht="13.199999999999999">
      <c r="A97" s="24"/>
    </row>
    <row r="98" ht="13.199999999999999">
      <c r="A98" s="24"/>
    </row>
    <row r="99" ht="13.199999999999999">
      <c r="A99" s="24"/>
    </row>
    <row r="100" ht="13.199999999999999">
      <c r="A100" s="24"/>
    </row>
    <row r="101" ht="13.199999999999999">
      <c r="A101" s="24"/>
    </row>
    <row r="102" ht="13.199999999999999">
      <c r="A102" s="24"/>
    </row>
    <row r="103" ht="13.199999999999999">
      <c r="A103" s="24"/>
    </row>
    <row r="104" ht="13.199999999999999">
      <c r="A104" s="24"/>
    </row>
    <row r="105" ht="13.199999999999999">
      <c r="A105" s="24"/>
    </row>
    <row r="106" ht="13.199999999999999">
      <c r="A106" s="24"/>
    </row>
    <row r="107" ht="13.199999999999999">
      <c r="A107" s="24"/>
    </row>
    <row r="108" ht="13.199999999999999">
      <c r="A108" s="24"/>
    </row>
    <row r="109" ht="13.199999999999999">
      <c r="A109" s="24"/>
    </row>
    <row r="110" ht="13.199999999999999">
      <c r="A110" s="24"/>
    </row>
    <row r="111" ht="13.199999999999999">
      <c r="A111" s="24"/>
    </row>
    <row r="112" ht="13.199999999999999">
      <c r="A112" s="24"/>
    </row>
    <row r="113" ht="13.199999999999999">
      <c r="A113" s="24"/>
    </row>
    <row r="114" ht="13.199999999999999">
      <c r="A114" s="24"/>
    </row>
    <row r="115" ht="13.199999999999999">
      <c r="A115" s="24"/>
    </row>
    <row r="116" ht="13.199999999999999">
      <c r="A116" s="24"/>
    </row>
    <row r="117" ht="13.199999999999999">
      <c r="A117" s="24"/>
    </row>
    <row r="118" ht="13.199999999999999">
      <c r="A118" s="24"/>
    </row>
    <row r="119" ht="13.199999999999999">
      <c r="A119" s="24"/>
    </row>
    <row r="120" ht="13.199999999999999">
      <c r="A120" s="24"/>
    </row>
    <row r="121" ht="13.199999999999999">
      <c r="A121" s="24"/>
    </row>
    <row r="122" ht="13.199999999999999">
      <c r="A122" s="24"/>
    </row>
    <row r="123" ht="13.199999999999999">
      <c r="A123" s="24"/>
    </row>
    <row r="124" ht="13.199999999999999">
      <c r="A124" s="24"/>
    </row>
  </sheetData>
  <mergeCells count="14">
    <mergeCell ref="A7:J7"/>
    <mergeCell ref="A8:J8"/>
    <mergeCell ref="A9:J9"/>
    <mergeCell ref="A10:J10"/>
    <mergeCell ref="A12:A14"/>
    <mergeCell ref="B12:B14"/>
    <mergeCell ref="C12:C14"/>
    <mergeCell ref="D12:H12"/>
    <mergeCell ref="I12:J12"/>
    <mergeCell ref="D13:H13"/>
    <mergeCell ref="I13:I14"/>
    <mergeCell ref="J13:J14"/>
    <mergeCell ref="A21:A22"/>
    <mergeCell ref="I36:J36"/>
  </mergeCells>
  <printOptions headings="0" gridLines="0"/>
  <pageMargins left="0.78740199999999982" right="0.39370099999999991" top="0.9842519999999999" bottom="0.9842519999999999" header="0.51181100000000002" footer="0.51181100000000002"/>
  <pageSetup paperSize="9" scale="81" firstPageNumber="1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ONLYOFFICE/8.1.3.4</Application>
  <DocSecurity>0</DocSecurity>
  <HyperlinksChanged>false</HyperlinksChanged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Nataha</dc:creator>
  <cp:lastModifiedBy>СТАРОДУБ Людмила Олександрівна</cp:lastModifiedBy>
  <cp:revision>3</cp:revision>
  <dcterms:created xsi:type="dcterms:W3CDTF">2019-07-15T12:12:00Z</dcterms:created>
  <dcterms:modified xsi:type="dcterms:W3CDTF">2026-07-01T12:58:02Z</dcterms:modified>
  <cp:version>1048576</cp:version>
</cp:coreProperties>
</file>