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Аркуш1" sheetId="1" state="visible" r:id="rId1"/>
  </sheets>
  <definedNames>
    <definedName name="_xlnm._FilterDatabase" localSheetId="0" hidden="1">Аркуш1!$A$12:$L$87</definedName>
    <definedName name="_xlnm._FilterDatabase" localSheetId="0" hidden="1">Аркуш1!$A$12:$L$87</definedName>
  </definedNames>
  <calcPr/>
  <extLst>
    <ext xmlns:x15="http://schemas.microsoft.com/office/spreadsheetml/2010/11/main" uri="{D0CA8CA8-9F24-4464-BF8E-62219DCF47F9}"/>
  </extLst>
</workbook>
</file>

<file path=xl/sharedStrings.xml><?xml version="1.0" encoding="utf-8"?>
<sst xmlns="http://schemas.openxmlformats.org/spreadsheetml/2006/main" count="271" uniqueCount="271">
  <si>
    <t xml:space="preserve">Додаток 3</t>
  </si>
  <si>
    <t xml:space="preserve">до рішення 71 сесії Менської міської ради 8 скликання 20 березня 2026 року № 134</t>
  </si>
  <si>
    <t xml:space="preserve">Виконання місцевих/регіональних програм бюджету Менської ТГ за 2025 рік</t>
  </si>
  <si>
    <t>2551700000</t>
  </si>
  <si>
    <t xml:space="preserve">(код бюджету)</t>
  </si>
  <si>
    <t>(грн.)</t>
  </si>
  <si>
    <t xml:space="preserve">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</si>
  <si>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t>
  </si>
  <si>
    <t xml:space="preserve">Код Функціональної класифікації видатків та кредитування бюджету</t>
  </si>
  <si>
    <t xml:space="preserve">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</si>
  <si>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Найменування місцевої/ регіональної програми</t>
  </si>
  <si>
    <t xml:space="preserve">Дата та номер документа, яким затверджено місцеву регіональну програму</t>
  </si>
  <si>
    <t>Кошторис</t>
  </si>
  <si>
    <t>Виконано</t>
  </si>
  <si>
    <t>Усього</t>
  </si>
  <si>
    <t xml:space="preserve">Загальний фонд</t>
  </si>
  <si>
    <t xml:space="preserve">Спеціальний фонд</t>
  </si>
  <si>
    <t>0100000</t>
  </si>
  <si>
    <t/>
  </si>
  <si>
    <t xml:space="preserve">Менська мiська рада</t>
  </si>
  <si>
    <t>0110000</t>
  </si>
  <si>
    <t>0110150</t>
  </si>
  <si>
    <t>0150</t>
  </si>
  <si>
    <t>0111</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</si>
  <si>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</si>
  <si>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 xml:space="preserve">Програма інформатизації Менської міської територіальної громади на 2025-2027 роки</t>
  </si>
  <si>
    <t xml:space="preserve">Рішення 56 сесії Менської міської ради 8 скликання 19 грудня 2024 року № 748
'Рішення 65 сесії Менської міської ради 8 скликання 24 вересня 2025 року № 533</t>
  </si>
  <si>
    <t xml:space="preserve">Програма «Управління майном комунальної власності Менської міської територіальної громади на 2025-2027 роки»</t>
  </si>
  <si>
    <t xml:space="preserve">Рішення 56 сесії Менської міської ради 8 скликання 19 грудня 2024 року № 726</t>
  </si>
  <si>
    <t>0110180</t>
  </si>
  <si>
    <t>0180</t>
  </si>
  <si>
    <t>0133</t>
  </si>
  <si>
    <t xml:space="preserve">Інша діяльність у сфері державного управління</t>
  </si>
  <si>
    <t xml:space="preserve">ПРОГРАМА вшанування громадян Менської міської територіальної громади Почесними відзнаками Менської міської ради на 2025-2027 роки</t>
  </si>
  <si>
    <t xml:space="preserve">Рішення 56 сесії Менської міської ради 8 скликання 19 грудня 2024 року № 744
Рішення 57 сесії Менської міської ради 8 скликання 24 січня 2025 року № 14</t>
  </si>
  <si>
    <t xml:space="preserve">Програми підтримки та розвитку місцевого самоврядування на території Менської міської територіальної громади на 2025-2027 роки</t>
  </si>
  <si>
    <t xml:space="preserve">Рішення 56 сесії Менської міської ради 8 скликання 19 грудня 2024 року № 745
Рішення 61 сесії Менської міської ради 8 скликання 20 травня 2025 року № 334
Рішення 64 сесії Менської міської ради 8 скликання 27 серпня 2025 року № 455</t>
  </si>
  <si>
    <t xml:space="preserve">Програма розвитку міжнародного співробітництва та партнерства Менської міської територіальної громади на 2025-2027 роки</t>
  </si>
  <si>
    <t xml:space="preserve">Рішення 56 сесії Менської міської ради 8 скликання 19 грудня 2024 року № 746</t>
  </si>
  <si>
    <t xml:space="preserve">Програма виконання рішень суду про стягнення коштів на 2024-2025 роки</t>
  </si>
  <si>
    <t xml:space="preserve">Рішення 45 сесії Менської міської ради 8 скликання 23 лютого 2024 року № 121
Рішення 57 сесії Менської міської ради 8 скликання 24 січня 2025 року № 16
Рішення 60 сесії Менської міської ради 8 скликання 24 квітня 2025 року № 213
Рішення 61 сесії Менської міської ради 8 скликання 20 травня 2025 року № 277
'Рішення 65 сесії Менської міської ради 8 скликання 22 жовтня 2025 року № 590
</t>
  </si>
  <si>
    <t>0115011</t>
  </si>
  <si>
    <t>5011</t>
  </si>
  <si>
    <t>0810</t>
  </si>
  <si>
    <t xml:space="preserve">Проведення навчально-тренувальних зборів і змагань з олімпійських видів спорту</t>
  </si>
  <si>
    <t xml:space="preserve">ПРОГРАМА розвитку фізичної культури і спорту в Менській міській територіальній громаді на 2025-2027 роки</t>
  </si>
  <si>
    <t xml:space="preserve">Рішення 56 сесії Менської міської ради 8 скликання 19 грудня 2024 року № 741
'Рішення 67 сесії Менської міської ради 8 скликання 05 листопада 2025 року № 653
'Рішення 68 сесії Менської міської ради 8 скликання 18 грудня 2025 року № 751</t>
  </si>
  <si>
    <t>0115012</t>
  </si>
  <si>
    <t>5012</t>
  </si>
  <si>
    <t xml:space="preserve">Проведення навчально-тренувальних зборів і змагань з неолімпійських видів спорту</t>
  </si>
  <si>
    <t>0115062</t>
  </si>
  <si>
    <t xml:space="preserve">Підтримка спорту вищих досягнень та організацій, які здійснюють фізкультурно-спортивну діяльність в регіоні</t>
  </si>
  <si>
    <t>0116020</t>
  </si>
  <si>
    <t>6020</t>
  </si>
  <si>
    <t>0620</t>
  </si>
  <si>
    <t xml:space="preserve">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</si>
  <si>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«Менакомунпослуга» Менської міської ради на 2025-2027 роки</t>
  </si>
  <si>
    <t xml:space="preserve">Рішення 56 сесії Менської міської ради 8 скликання 19 грудня 2024 року № 728
Рішення 60 сесії Менської міської ради 8 скликання 24 квітня 2025 року № 208
Рішення 61 сесії Менської міської ради 8 скликання 20 травня 2025 року № 274
Рішення 62 сесії Менської міської ради 8 скликання 24 червня 2025 року № 377
'Рішення 66 сесії Менської міської ради 8 скликання 22 жовтня 2025 року № 589
'Рішення 68 сесії Менської міської ради 8 скликання 18 грудня 2025 року № 731</t>
  </si>
  <si>
    <t>0116030</t>
  </si>
  <si>
    <t>6030</t>
  </si>
  <si>
    <t xml:space="preserve">Організація благоустрою населених пунктів</t>
  </si>
  <si>
    <t xml:space="preserve">ПРОГРАМА видалення аварійних та небезпечних дерев на території Менської міської територіальної громади на 2025-2027 роки</t>
  </si>
  <si>
    <t xml:space="preserve">Рішення 56 сесії Менської міської ради 8 скликання 19 грудня 2024 року № 731</t>
  </si>
  <si>
    <t xml:space="preserve">Програма «Запобігання безпритульності та розмноженню бродячих тварин на території населених пунктів у Менській міській територіальній громаді на 2025 - 2027 роки»</t>
  </si>
  <si>
    <t xml:space="preserve">Рішення 56 сесії Менської міської ради 8 скликання 19 грудня 2024 року № 725</t>
  </si>
  <si>
    <t xml:space="preserve">Програма Розвитку комунального підприємства "Менакомунпослуга" Менської міської ради на 2025-2027 роки</t>
  </si>
  <si>
    <t xml:space="preserve">Рішення 56 сесії Менської міської ради 8 скликання 19 грудня 2024 року № 729
Рішення 57 сесії Менської міської ради 8 скликання 17 січня 2025 року № 02
Рішення 64 сесії Менської міської ради 8 скликання 27 серпня 2025 року № 461
'Рішення 65 сесії Менської міської ради 8 скликання 24 вересня 2025 року № 534
'Рішення 66 сесії Менської міської ради 8 скликання 22 жовтня 2025 року № 595</t>
  </si>
  <si>
    <t>0116040</t>
  </si>
  <si>
    <t>6040</t>
  </si>
  <si>
    <t xml:space="preserve">Заходи, пов`язані з поліпшенням питної води</t>
  </si>
  <si>
    <t xml:space="preserve">Програма «Забезпечення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2025-2027 роки»</t>
  </si>
  <si>
    <t xml:space="preserve">Рішення 56 сесії Менської міської ради 8 скликання 19 грудня 2024 року № 723
Рішення 57 сесії Менської міської ради 8 скликання 17 січня 2025 року № 03 
Рішення 59 сесії Менської міської ради 8 скликання 24 березня 2025 року № 144
Рішення 60 сесії Менської міської ради 8 скликання 24 квітня 2025 року № 206
'Рішення 67 сесії Менської міської ради 8 скликання 19 листопада 2025 року № 667</t>
  </si>
  <si>
    <t>0116071</t>
  </si>
  <si>
    <t>6071</t>
  </si>
  <si>
    <t>0640</t>
  </si>
  <si>
    <t xml:space="preserve">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</si>
  <si>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 xml:space="preserve">Програма «Відшкодування різниці в тарифах на послуги з централізованого водовідведення для населення по Менській міській територіальній громаді на 2025 – 2027 роки»</t>
  </si>
  <si>
    <t xml:space="preserve">Рішення 56 сесії Менської міської ради 8 скликання 19 грудня 2024 року № 727</t>
  </si>
  <si>
    <t>0116090</t>
  </si>
  <si>
    <t>6090</t>
  </si>
  <si>
    <t xml:space="preserve">Інша діяльність у сфері житлово-комунального господарства</t>
  </si>
  <si>
    <t xml:space="preserve">ПРОГРАМА відшкодування втрат КП «Менакомунпослуга» від надання послуг лазні за пільговими тарифами на 2025-2027 роки</t>
  </si>
  <si>
    <t xml:space="preserve">Рішення 56 сесії Менської міської ради 8 скликання 19 грудня 2024 року № 724</t>
  </si>
  <si>
    <t>0117130</t>
  </si>
  <si>
    <t>7130</t>
  </si>
  <si>
    <t>0421</t>
  </si>
  <si>
    <t xml:space="preserve">Здійснення заходів із землеустрою</t>
  </si>
  <si>
    <t xml:space="preserve">Програма розвитку земельних відносин Менської міської територіальної громади на 2025-2027 роки</t>
  </si>
  <si>
    <t xml:space="preserve">Рішення 56 сесії Менської міської ради 8 скликання 19 грудня 2024 року № 734
'Рішення 68 сесії Менської міської ради 8 скликання 18 грудня 2025 року № 774</t>
  </si>
  <si>
    <t>0117350</t>
  </si>
  <si>
    <t>7350</t>
  </si>
  <si>
    <t>0443</t>
  </si>
  <si>
    <t xml:space="preserve">Розроблення схем планування та забудови територій (містобудівної документації)</t>
  </si>
  <si>
    <t xml:space="preserve">Програма розроблення (оновлення) містобудівної документації Менської міської територіальної громади на 2025-2027 роки</t>
  </si>
  <si>
    <t xml:space="preserve">Рішення 56 сесії Менської міської ради 8 скликання 19 грудня 2024 року № 732
'Рішення 68 сесії Менської міської ради 8 скликання 18 грудня 2025 року № 746</t>
  </si>
  <si>
    <t>0117412</t>
  </si>
  <si>
    <t>7412</t>
  </si>
  <si>
    <t>0451</t>
  </si>
  <si>
    <t xml:space="preserve">Регулювання цін на послуги місцевого автотранспорту</t>
  </si>
  <si>
    <t xml:space="preserve">ПРОГРАМА «Міський автобус» перевезення пасажирів по місту Мена на 2025-2027 роки</t>
  </si>
  <si>
    <t xml:space="preserve">Рішення 56 сесії Менської міської ради 8 скликання 19 грудня 2024 року № 747</t>
  </si>
  <si>
    <t>0117461</t>
  </si>
  <si>
    <t>7461</t>
  </si>
  <si>
    <t>0456</t>
  </si>
  <si>
    <t xml:space="preserve">Утримання та розвиток автомобільних доріг та дорожньої інфраструктури за рахунок коштів місцевого бюджету</t>
  </si>
  <si>
    <t xml:space="preserve">Програма фінансування робіт з будівництва, реконструкції, ремонту та утримання автомобільних доріг комунальної власності Менської міської територіальної громади на 2025-2027 роки</t>
  </si>
  <si>
    <t xml:space="preserve">Рішення 56 сесії Менської міської ради 8 скликання 19 грудня 2024 року № 733</t>
  </si>
  <si>
    <t>0117680</t>
  </si>
  <si>
    <t>7680</t>
  </si>
  <si>
    <t>0490</t>
  </si>
  <si>
    <t xml:space="preserve">Членські внески до асоціацій органів місцевого самоврядування</t>
  </si>
  <si>
    <t>0118110</t>
  </si>
  <si>
    <t>8110</t>
  </si>
  <si>
    <t>0320</t>
  </si>
  <si>
    <t xml:space="preserve">Заходи із запобігання та ліквідації надзвичайних ситуацій та наслідків стихійного лиха</t>
  </si>
  <si>
    <t xml:space="preserve">ПРОГРАМА розвитку цивільного захисту Менської міської територіальної громади на 2025-2027 роки</t>
  </si>
  <si>
    <t xml:space="preserve">Рішення 56 сесії Менської міської ради 8 скликання 19 грудня 2024 року № 742
Рішення 58 сесії Менської міської ради 8 скликання 20 лютого 2025 року № 76
Рішення 62 сесії Менської міської ради 8 скликання 24 червня 2025 року № 393
'Рішення 66 сесії Менської міської ради 8 скликання 22 жовтня 2025 року № 588</t>
  </si>
  <si>
    <t>0118220</t>
  </si>
  <si>
    <t>8220</t>
  </si>
  <si>
    <t>0380</t>
  </si>
  <si>
    <t xml:space="preserve">Заходи та роботи з мобілізаційної підготовки місцевого значення</t>
  </si>
  <si>
    <t xml:space="preserve">ПРОГРАМА виконання заходів з мобілізації, призову на строкову військову службу на території населених пунктів Менської міської територіальної громади на 2025-2027 роки</t>
  </si>
  <si>
    <t xml:space="preserve">Рішення 56 сесії Менської міської ради 8 скликання 19 грудня 2024 року № 743
Рішення 59 сесії Менської міської ради 8 скликання 24 березня 2025 року № 146
Рішення 61 сесії Менської міської ради 8 скликання 20 травня 2025 року № 273
'Рішення 66 сесії Менської міської ради 8 скликання 22 жовтня 2025 року № 587</t>
  </si>
  <si>
    <t>0118230</t>
  </si>
  <si>
    <t>8230</t>
  </si>
  <si>
    <t xml:space="preserve">Інші заходи громадського порядку та безпеки</t>
  </si>
  <si>
    <t xml:space="preserve">ПРОГРАМА профілактики правопорушень «Безпечна громада» на 2025-2027 роки</t>
  </si>
  <si>
    <t xml:space="preserve">Рішення 56 сесії Менської міської ради 8 скликання 19 грудня 2024 року № 739
Рішення 59 сесії Менської міської ради 8 скликання 24 березня 2025 року № 145
Рішення 62 сесії Менської міської ради 8 скликання 11 червня 2025 року № 338
'Рішення 65 сесії Менської міської ради 8 скликання 24 вересня 2025 року № 532</t>
  </si>
  <si>
    <t xml:space="preserve">ПРОГРАМА підвищення обороноздатності та безпеки населених пунктів Менської міської територіальної громади в умовах воєнного стану на 2025 рік</t>
  </si>
  <si>
    <t xml:space="preserve">Рішення 56 сесії Менської міської ради 8 скликання 19 грудня 2024 року № 740
Рішення 58 сесії Менської міської ради 8 скликання 20 лютого 2025 року № 75
Рішення 62 сесії Менської міської ради 8 скликання 24 червня 2025 року № 398
Рішення 63 сесії Менської міської ради 8 скликання 23 липня 2025 року № 406
'Рішення 65 сесії Менської міської ради 8 скликання 24 вересня 2025 року № 529
'Рішення 68 сесії Менської міської ради 8 скликання 04 грудня 2025 року № 724</t>
  </si>
  <si>
    <t>0118330</t>
  </si>
  <si>
    <t>8330</t>
  </si>
  <si>
    <t>0540</t>
  </si>
  <si>
    <t xml:space="preserve">Інша діяльність у сфері екології та охорони природних ресурсів</t>
  </si>
  <si>
    <t>0118831</t>
  </si>
  <si>
    <t>8831</t>
  </si>
  <si>
    <t>1060</t>
  </si>
  <si>
    <t xml:space="preserve">Надання довгострокових кредитів індивідуальним забудовникам житла на селі</t>
  </si>
  <si>
    <t xml:space="preserve">Програма Підтримки індивідуального житлового  будівництва та розвитку особистого селянського господарства «Власний дім» на 2025 - 2027 роки на території Менської міської територіальної громади</t>
  </si>
  <si>
    <t xml:space="preserve">Рішення 56 сесії Менської міської ради 8 скликання 19 грудня 2024 року № 730</t>
  </si>
  <si>
    <t>0118832</t>
  </si>
  <si>
    <t>8832</t>
  </si>
  <si>
    <t xml:space="preserve">Повернення довгострокових кредитів, наданих індивідуальним забудовникам житла на селі</t>
  </si>
  <si>
    <t>0600000</t>
  </si>
  <si>
    <t xml:space="preserve">Вiддiл освiти Менської мiської ради</t>
  </si>
  <si>
    <t>0610000</t>
  </si>
  <si>
    <t>0611010</t>
  </si>
  <si>
    <t>1010</t>
  </si>
  <si>
    <t>0910</t>
  </si>
  <si>
    <t xml:space="preserve">Надання дошкільної освіти</t>
  </si>
  <si>
    <t xml:space="preserve">ПРОГРАМА організації харчування дітей у закладах дошкільної освіти Менської міської ради на 2025-2027 роки</t>
  </si>
  <si>
    <t xml:space="preserve">Рішення 56 сесії Менської міської ради 8 скликання 19 грудня 2024 року № 710
'Рішення 68 сесії Менської міської ради 8 скликання 18 грудня 2025 року № 742</t>
  </si>
  <si>
    <t>0611021</t>
  </si>
  <si>
    <t>1021</t>
  </si>
  <si>
    <t>0921</t>
  </si>
  <si>
    <t xml:space="preserve">Надання загальної середньої освіти закладами загальної середньої освіти за рахунок коштів місцевого бюджету</t>
  </si>
  <si>
    <t xml:space="preserve">Програми національно-патріотичного виховання на 2025-2027 роки</t>
  </si>
  <si>
    <t xml:space="preserve">Рішення 56 сесії Менської міської ради 8 скликання 19 грудня 2024 року № 709</t>
  </si>
  <si>
    <t xml:space="preserve">Програми організації харчування дітей в закладах загальної середньої освіти Менської міської ради на 2025-2027 роки</t>
  </si>
  <si>
    <t xml:space="preserve">Рішення 56 сесії Менської міської ради 8 скликання 19 грудня 2024 року № 707
Рішення 58 сесії Менської міської ради 8 скликання 20 лютого 2025 року № 78
Рішення 61 сесії Менської міської ради 8 скликання 20 травня 2025 року № 270
Рішення 64 сесії Менської міської ради 8 скликання 27 серпня 2025 року № 495
'Рішення 66 сесії Менської міської ради 8 скликання 22 жовтня 2025 року № 592</t>
  </si>
  <si>
    <t>0611070</t>
  </si>
  <si>
    <t>1070</t>
  </si>
  <si>
    <t>0960</t>
  </si>
  <si>
    <t xml:space="preserve">Надання позашкільної освіти закладами позашкільної освіти, заходи із позашкільної роботи з дітьми</t>
  </si>
  <si>
    <t xml:space="preserve">Програма розвитку позашкільної освіти на 2025-2027 роки</t>
  </si>
  <si>
    <t xml:space="preserve">Рішення 56 сесії Менської міської ради 8 скликання 19 грудня 2024 року № 708
'Рішення 66 сесії Менської міської ради 8 скликання 19 листопада 2025 року № 682</t>
  </si>
  <si>
    <t>0611142</t>
  </si>
  <si>
    <t>1142</t>
  </si>
  <si>
    <t>0990</t>
  </si>
  <si>
    <t xml:space="preserve">Інші програми та заходи у сфері освіти</t>
  </si>
  <si>
    <t xml:space="preserve">ПРОГРАМА надання одноразової допомоги дітям-сиротам і дітям, позбавленим батьківського піклування, після досягнення 18-річного віку на 2025-2027 рок</t>
  </si>
  <si>
    <t xml:space="preserve">Рішення 56 сесії Менської міської ради 8 скликання 19 грудня 2024 року № 711
Рішення 57 сесії Менської міської ради 8 скликання 24 січня 2025 року № 33
'Рішення 68 сесії Менської міської ради 8 скликання 18 грудня 2025 року № 739</t>
  </si>
  <si>
    <t xml:space="preserve">Програма розвитку фізичнокї культури і спорту в закладах освіти на 2025-2027 роки</t>
  </si>
  <si>
    <t xml:space="preserve">Рішення 56 сесії Менської міської ради 8 скликання 19 грудня 2024 року № 713</t>
  </si>
  <si>
    <t xml:space="preserve">Програма підтримки та розвитку обдарованої учнівської молоді та творчих педагогів  на 2025-2027 роки</t>
  </si>
  <si>
    <t xml:space="preserve">Рішення 56 сесії Менської міської ради 8 скликання 19 грудня 2024 року № 712
Рішення 61 сесії Менської міської ради 8 скликання 20 травня 2025 року № 272
'Рішення 65 сесії Менської міської ради 8 скликання 24 вересня 2025 року № 546</t>
  </si>
  <si>
    <t>0611279</t>
  </si>
  <si>
    <t xml:space="preserve">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</si>
  <si>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Рішення 56 сесії Менської міської ради 8 скликання 19 грудня 2024 року № 707
Рішення 58 сесії Менської міської ради 8 скликання 20 лютого 2025 року № 78
Рішення 61 сесії Менської міської ради 8 скликання 20 травня 2025 року № 270
'Рішення 66 сесії Менської міської ради 8 скликання 19 листопада 2025 року № 592</t>
  </si>
  <si>
    <t>0611403</t>
  </si>
  <si>
    <t>1403</t>
  </si>
  <si>
    <t>0611700</t>
  </si>
  <si>
    <t>1700</t>
  </si>
  <si>
    <t xml:space="preserve">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</si>
  <si>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</si>
  <si>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t>
  </si>
  <si>
    <t>0800000</t>
  </si>
  <si>
    <t xml:space="preserve">Відділ соціального захисту населення та охорони здоров'я Менської міської ради</t>
  </si>
  <si>
    <t>0810000</t>
  </si>
  <si>
    <t>0812010</t>
  </si>
  <si>
    <t>2010</t>
  </si>
  <si>
    <t>0731</t>
  </si>
  <si>
    <t xml:space="preserve">Багатопрофільна стаціонарна медична допомога населенню</t>
  </si>
  <si>
    <t xml:space="preserve">Програма забезпечення медичних закладів Менської міської територіальної громади медичними кадрами на 2025 - 2027 роки.</t>
  </si>
  <si>
    <t xml:space="preserve">Рішення 56 сесії Менської міської ради 8 скликання 19 грудня 2024 року № 716
'Рішення 59 сесії Менської міської ради 8 скликання 24 березня 2025 року № 143</t>
  </si>
  <si>
    <t xml:space="preserve">Комплексна програма підтримки та розвитку медичної допомоги, що надається в Менській міській територіальній громаді, на 2025-2027 роки</t>
  </si>
  <si>
    <t xml:space="preserve">Рішення 56 сесії Менської міської ради 8 скликання 19 грудня 2024 року № 717</t>
  </si>
  <si>
    <t>0812111</t>
  </si>
  <si>
    <t>2111</t>
  </si>
  <si>
    <t>0726</t>
  </si>
  <si>
    <t xml:space="preserve">Первинна медична допомога населенню, що надається центрами первинної медичної (медико-санітарної) допомоги</t>
  </si>
  <si>
    <t>`0812152</t>
  </si>
  <si>
    <t>`0763</t>
  </si>
  <si>
    <t xml:space="preserve">ПРОГРАМА підтримки системи екстреної медичної допомоги і профілактики захворювань у Менській міській територіальній громаді на 2025 рік</t>
  </si>
  <si>
    <t xml:space="preserve">Рішення 65 сесії Менської міської ради 8 скликання 24 вересня 2025 року № 549</t>
  </si>
  <si>
    <t>0812152</t>
  </si>
  <si>
    <t>2152</t>
  </si>
  <si>
    <t>0763</t>
  </si>
  <si>
    <t xml:space="preserve">Інші програми та заходи у сфері охорони здоров`я</t>
  </si>
  <si>
    <t>0813104</t>
  </si>
  <si>
    <t>3104</t>
  </si>
  <si>
    <t>1020</t>
  </si>
  <si>
    <t xml:space="preserve">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</si>
  <si>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Програма «Турбота про літніх людей та інших вразливих категорій населення» на 2025 – 2026 роки</t>
  </si>
  <si>
    <t xml:space="preserve">Рішення 56 сесії Менської міської ради 8 скликання 19 грудня 2024 року № 722</t>
  </si>
  <si>
    <t>0813121</t>
  </si>
  <si>
    <t>3121</t>
  </si>
  <si>
    <t>1040</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</si>
  <si>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</si>
  <si>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Програма щодо попередження дитячої безпритульності та бездоглядності, розвитку сімейних форм виховання дітей-сиріт, дітей, позбавлених батьківського піклування, «Діти Менщини» на 2025-2027 роки</t>
  </si>
  <si>
    <t xml:space="preserve">Рішення 56 сесії Менської міської ради 8 скликання 19 грудня 2024 року № 721</t>
  </si>
  <si>
    <t>0813160</t>
  </si>
  <si>
    <t>3160</t>
  </si>
  <si>
    <t xml:space="preserve">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</si>
  <si>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Програма компенсації фізичним особам, які надають соціальні послуги з догляду на непрофесійній основі на території Менської міської територіальної громади, на 2025- 2027 роки.</t>
  </si>
  <si>
    <t xml:space="preserve">Рішення 56 сесії Менської міської ради 8 скликання 19 грудня 2024 року № 715</t>
  </si>
  <si>
    <t>0813191</t>
  </si>
  <si>
    <t>3191</t>
  </si>
  <si>
    <t>1030</t>
  </si>
  <si>
    <t xml:space="preserve">Інші видатки на соціальний захист ветеранів війни та праці</t>
  </si>
  <si>
    <t xml:space="preserve">Програма підтримки ветеранів війни, Захисників і Захисниць України, членів їх сімей та членів сімей загиблих (померлих) ветеранів війни, об'єднань ветеранів Менської міської територіальної громади на 2025-2027 роки</t>
  </si>
  <si>
    <t xml:space="preserve">Рішення 56 сесії Менської міської ради 8 скликання 19 грудня 2024 року № 719</t>
  </si>
  <si>
    <t>1090</t>
  </si>
  <si>
    <t xml:space="preserve">Інші заходи у сфері соціального захисту і соціального забезпечення</t>
  </si>
  <si>
    <t xml:space="preserve">Програма фінансової підтримки патронатних родин, що функціонують на території Менської міської територіальної громади Чернігівської області на 2025 – 2027 роки</t>
  </si>
  <si>
    <t xml:space="preserve">Рішення 56 сесії Менської міської ради 8 скликання 19 грудня 2024 року № 714
Рішення 62 сесії Менської міської ради 8 скликання 24 червня 2025 року № 388</t>
  </si>
  <si>
    <t>0813242</t>
  </si>
  <si>
    <t>3242</t>
  </si>
  <si>
    <t xml:space="preserve">Програми соціальної підтримки жителів Менської міської територіальної громади на 2025 – 2027 роки</t>
  </si>
  <si>
    <t xml:space="preserve">Рішення 56 сесії Менської міської ради 8 скликання 19 грудня 2024 року № 718
Рішення 57 сесії Менської міської ради 8 скликання 24 січня 2025 року № 17
Рішення 62 сесії Менської міської ради 8 скликання 11 червня 2025 року № 337
Рішення 62 сесії Менської міської ради 8 скликання 24 червня 2025 року № 380
'Рішення 66 сесії Менської міської ради 8 скликання 22 жовтня 2025 року № 594
Рішення 67 сесії Менської міської ради 8 скликання 19 листопада 2025 року № 666</t>
  </si>
  <si>
    <t>1000000</t>
  </si>
  <si>
    <t xml:space="preserve">Вiддiл культури Менської мiської ради</t>
  </si>
  <si>
    <t>1010000</t>
  </si>
  <si>
    <t>1013133</t>
  </si>
  <si>
    <t>3133</t>
  </si>
  <si>
    <t xml:space="preserve">Забезпечення молодіжними центрами соціального становлення та розвитку молоді та інші заходи у сфері молодіжної політики</t>
  </si>
  <si>
    <t xml:space="preserve">ПРОГРАМА «Молодь Менської громади» на 2025-2027 роки</t>
  </si>
  <si>
    <t xml:space="preserve">Рішення 56 сесії Менської міської ради 8 скликання 19 грудня 2024 року № 737</t>
  </si>
  <si>
    <t>1014082</t>
  </si>
  <si>
    <t>4082</t>
  </si>
  <si>
    <t>0829</t>
  </si>
  <si>
    <t xml:space="preserve">Інші заходи в галузі культури і мистецтва</t>
  </si>
  <si>
    <t xml:space="preserve">Програма розвитку культури Менської міської територіальної громади на 2025-2027 роки</t>
  </si>
  <si>
    <t xml:space="preserve">Рішення 56 сесії Менської міської ради 8 скликання 19 грудня 2024 року № 736
'Рішення 63 сесії Менської міської ради 8 скликання 23 липня 2025 року № 416
Рішення 67 сесії Менської міської ради 8 скликання 19 листопада 2025 року № 683</t>
  </si>
  <si>
    <t xml:space="preserve">Програма охорони та збереження культурної спадщини на території Менської міської територіальної громади на 2025-2027 роки</t>
  </si>
  <si>
    <t xml:space="preserve">Рішення 56 сесії Менської міської ради 8 скликання 19 грудня 2024 року № 738</t>
  </si>
  <si>
    <t>3700000</t>
  </si>
  <si>
    <t xml:space="preserve">Фiнансове управлiння Менської мiської ради</t>
  </si>
  <si>
    <t>3710000</t>
  </si>
  <si>
    <t>0160</t>
  </si>
  <si>
    <t xml:space="preserve">Керівництво і управління у відповідній сфері у містах (місті Києві), селищах, селах, територіальних громадах</t>
  </si>
  <si>
    <t>3719800</t>
  </si>
  <si>
    <t>9800</t>
  </si>
  <si>
    <t xml:space="preserve">Субвенція з місцевого бюджету державному бюджету на виконання програм соціально-економічного розвитку регіонів</t>
  </si>
  <si>
    <t xml:space="preserve">Програма взаємодії регіонального сервісного центру ГСЦ МВС в Київській та Чернігівській областях (філія ГСЦ МВС) з Менською міською радою в сфері надання адміністративних послуг населенню на 2025 рік</t>
  </si>
  <si>
    <t xml:space="preserve">Рішення 60-ої сесії Менської міської ради 8 скликання 24 квітня 2025 року № 211</t>
  </si>
  <si>
    <t xml:space="preserve">Програма сприяння діяльності державної установи "Менська виправна колонія колонія (№91)" в рамках Стратегії реформування пенітеціарної системи на 2025 рік</t>
  </si>
  <si>
    <t xml:space="preserve">Рішення 67 сесії Менської міської ради 8 скликання 05 листопада 2025 року № 654</t>
  </si>
  <si>
    <t>X</t>
  </si>
  <si>
    <t>УСЬОГО</t>
  </si>
  <si>
    <t xml:space="preserve">Начальник фінансового управління                                                                                                                  Алла НЕРОСЛИК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</si>
</sst>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4" formatCode="#,##0.00;\-#,##0.00;#,&quot;-&quot;"/>
  </numFmts>
  <fonts count="8">
    <font>
      <sz val="10.000000"/>
      <color theme="1"/>
      <name val="Calibri"/>
      <scheme val="minor"/>
    </font>
    <font>
      <sz val="10.000000"/>
      <color theme="1"/>
      <name val="Times New Roman"/>
    </font>
    <font>
      <b/>
      <sz val="12.000000"/>
      <color theme="1"/>
      <name val="Times New Roman"/>
    </font>
    <font>
      <sz val="12.000000"/>
      <color theme="1"/>
      <name val="Times New Roman"/>
    </font>
    <font>
      <b/>
      <u/>
      <sz val="10.000000"/>
      <color theme="1"/>
      <name val="Times New Roman"/>
    </font>
    <font>
      <sz val="8.000000"/>
      <color theme="1"/>
      <name val="Times New Roman"/>
    </font>
    <font>
      <b/>
      <sz val="10.000000"/>
      <color theme="1"/>
      <name val="Times New Roman"/>
    </font>
    <font>
      <i/>
      <sz val="10.000000"/>
      <color theme="1"/>
      <name val="Times New Roman"/>
    </font>
  </fonts>
  <fills count="3">
    <fill>
      <patternFill patternType="none"/>
    </fill>
    <fill>
      <patternFill patternType="gray125"/>
    </fill>
    <fill>
      <patternFill patternType="solid">
        <fgColor theme="4" tint="0.59999389629810485"/>
      </patternFill>
    </fill>
  </fills>
  <borders count="14">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none"/>
      <top style="medium">
        <color auto="1"/>
      </top>
      <bottom style="thin">
        <color auto="1"/>
      </bottom>
      <diagonal style="none"/>
    </border>
    <border>
      <left style="none"/>
      <right style="none"/>
      <top style="medium">
        <color auto="1"/>
      </top>
      <bottom style="thin">
        <color auto="1"/>
      </bottom>
      <diagonal style="none"/>
    </border>
    <border>
      <left style="none"/>
      <right style="thin">
        <color auto="1"/>
      </right>
      <top style="medium">
        <color auto="1"/>
      </top>
      <bottom style="thin">
        <color auto="1"/>
      </bottom>
      <diagonal style="none"/>
    </border>
    <border>
      <left style="none"/>
      <right style="medium">
        <color auto="1"/>
      </right>
      <top style="medium">
        <color auto="1"/>
      </top>
      <bottom style="thin">
        <color auto="1"/>
      </bottom>
      <diagonal style="none"/>
    </border>
    <border>
      <left style="medium">
        <color auto="1"/>
      </left>
      <right style="thin">
        <color auto="1"/>
      </right>
      <top style="thin">
        <color auto="1"/>
      </top>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medium">
        <color auto="1"/>
      </right>
      <top style="thin">
        <color auto="1"/>
      </top>
      <bottom style="none"/>
      <diagonal style="none"/>
    </border>
    <border>
      <left style="thin">
        <color auto="1"/>
      </left>
      <right style="medium">
        <color auto="1"/>
      </right>
      <top style="thin">
        <color auto="1"/>
      </top>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1">
    <xf fontId="0" fillId="0" borderId="0" numFmtId="0" applyNumberFormat="1" applyFont="1" applyFill="1" applyBorder="1"/>
  </cellStyleXfs>
  <cellXfs count="39">
    <xf fontId="0" fillId="0" borderId="0" numFmtId="0" xfId="0"/>
    <xf fontId="1" fillId="0" borderId="0" numFmtId="0" xfId="0" applyFont="1"/>
    <xf fontId="1" fillId="0" borderId="0" numFmtId="0" xfId="0" applyFont="1" applyAlignment="1">
      <alignment horizontal="right" vertical="top"/>
    </xf>
    <xf fontId="2" fillId="0" borderId="0" numFmtId="0" xfId="0" applyFont="1" applyAlignment="1">
      <alignment horizontal="center"/>
    </xf>
    <xf fontId="3" fillId="0" borderId="0" numFmtId="0" xfId="0" applyFont="1" applyAlignment="1">
      <alignment horizontal="center"/>
    </xf>
    <xf fontId="4" fillId="0" borderId="0" numFmtId="0" xfId="0" applyFont="1" applyAlignment="1" quotePrefix="1">
      <alignment horizontal="center"/>
    </xf>
    <xf fontId="1" fillId="0" borderId="0" numFmtId="0" xfId="0" applyFont="1" applyAlignment="1">
      <alignment horizontal="right"/>
    </xf>
    <xf fontId="5" fillId="0" borderId="1" numFmtId="0" xfId="0" applyFont="1" applyBorder="1" applyAlignment="1">
      <alignment horizontal="center" vertical="center" wrapText="1"/>
    </xf>
    <xf fontId="5" fillId="0" borderId="2" numFmtId="0" xfId="0" applyFont="1" applyBorder="1" applyAlignment="1">
      <alignment horizontal="center" vertical="center" wrapText="1"/>
    </xf>
    <xf fontId="1" fillId="0" borderId="2" numFmtId="0" xfId="0" applyFont="1" applyBorder="1" applyAlignment="1">
      <alignment horizontal="center" vertical="center" wrapText="1"/>
    </xf>
    <xf fontId="1" fillId="2" borderId="3" numFmtId="0" xfId="0" applyFont="1" applyFill="1" applyBorder="1" applyAlignment="1">
      <alignment horizontal="center" vertical="center" wrapText="1"/>
    </xf>
    <xf fontId="1" fillId="2" borderId="4" numFmtId="0" xfId="0" applyFont="1" applyFill="1" applyBorder="1" applyAlignment="1">
      <alignment horizontal="center" vertical="center" wrapText="1"/>
    </xf>
    <xf fontId="1" fillId="2" borderId="5" numFmtId="0" xfId="0" applyFont="1" applyFill="1" applyBorder="1" applyAlignment="1">
      <alignment horizontal="center" vertical="center" wrapText="1"/>
    </xf>
    <xf fontId="1" fillId="2" borderId="6" numFmtId="0" xfId="0" applyFont="1" applyFill="1" applyBorder="1" applyAlignment="1">
      <alignment horizontal="center" vertical="center" wrapText="1"/>
    </xf>
    <xf fontId="1" fillId="0" borderId="7" numFmtId="0" xfId="0" applyFont="1" applyBorder="1" applyAlignment="1">
      <alignment horizontal="center" vertical="center" wrapText="1"/>
    </xf>
    <xf fontId="1" fillId="0" borderId="8" numFmtId="0" xfId="0" applyFont="1" applyBorder="1" applyAlignment="1">
      <alignment horizontal="center" vertical="center" wrapText="1"/>
    </xf>
    <xf fontId="1" fillId="2" borderId="8" numFmtId="0" xfId="0" applyFont="1" applyFill="1" applyBorder="1" applyAlignment="1">
      <alignment horizontal="center" vertical="center" wrapText="1"/>
    </xf>
    <xf fontId="1" fillId="0" borderId="9" numFmtId="0" xfId="0" applyFont="1" applyBorder="1" applyAlignment="1">
      <alignment horizontal="center" vertical="center" wrapText="1"/>
    </xf>
    <xf fontId="1" fillId="0" borderId="10" numFmtId="0" xfId="0" applyFont="1" applyBorder="1" applyAlignment="1">
      <alignment horizontal="center" vertical="center" wrapText="1"/>
    </xf>
    <xf fontId="1" fillId="0" borderId="8" numFmtId="0" xfId="0" applyFont="1" applyBorder="1" applyAlignment="1">
      <alignment vertical="center"/>
    </xf>
    <xf fontId="1" fillId="2" borderId="8" numFmtId="0" xfId="0" applyFont="1" applyFill="1" applyBorder="1" applyAlignment="1">
      <alignment horizontal="center" vertical="center"/>
    </xf>
    <xf fontId="1" fillId="0" borderId="8" numFmtId="0" xfId="0" applyFont="1" applyBorder="1" applyAlignment="1">
      <alignment horizontal="center" vertical="center"/>
    </xf>
    <xf fontId="1" fillId="0" borderId="11" numFmtId="0" xfId="0" applyFont="1" applyBorder="1" applyAlignment="1">
      <alignment horizontal="center" vertical="center"/>
    </xf>
    <xf fontId="6" fillId="2" borderId="7" numFmtId="0" xfId="0" applyFont="1" applyFill="1" applyBorder="1" applyAlignment="1">
      <alignment horizontal="center" vertical="center" wrapText="1"/>
    </xf>
    <xf fontId="6" fillId="2" borderId="8" numFmtId="0" xfId="0" applyFont="1" applyFill="1" applyBorder="1" applyAlignment="1">
      <alignment horizontal="center" vertical="center" wrapText="1"/>
    </xf>
    <xf fontId="6" fillId="2" borderId="8" numFmtId="0" xfId="0" applyFont="1" applyFill="1" applyBorder="1" applyAlignment="1" quotePrefix="1">
      <alignment vertical="center" wrapText="1"/>
    </xf>
    <xf fontId="6" fillId="2" borderId="8" numFmtId="164" xfId="0" applyNumberFormat="1" applyFont="1" applyFill="1" applyBorder="1" applyAlignment="1">
      <alignment horizontal="right" vertical="center"/>
    </xf>
    <xf fontId="6" fillId="2" borderId="11" numFmtId="164" xfId="0" applyNumberFormat="1" applyFont="1" applyFill="1" applyBorder="1" applyAlignment="1">
      <alignment horizontal="right" vertical="center"/>
    </xf>
    <xf fontId="1" fillId="0" borderId="8" numFmtId="0" xfId="0" applyFont="1" applyBorder="1" applyAlignment="1" quotePrefix="1">
      <alignment vertical="center" wrapText="1"/>
    </xf>
    <xf fontId="1" fillId="2" borderId="8" numFmtId="164" xfId="0" applyNumberFormat="1" applyFont="1" applyFill="1" applyBorder="1" applyAlignment="1">
      <alignment horizontal="right" vertical="center"/>
    </xf>
    <xf fontId="1" fillId="0" borderId="8" numFmtId="164" xfId="0" applyNumberFormat="1" applyFont="1" applyBorder="1" applyAlignment="1">
      <alignment horizontal="right" vertical="center"/>
    </xf>
    <xf fontId="1" fillId="0" borderId="11" numFmtId="164" xfId="0" applyNumberFormat="1" applyFont="1" applyBorder="1" applyAlignment="1">
      <alignment horizontal="right" vertical="center"/>
    </xf>
    <xf fontId="1" fillId="0" borderId="7" numFmtId="0" xfId="0" applyFont="1" applyBorder="1" applyAlignment="1" quotePrefix="1">
      <alignment horizontal="center" vertical="center" wrapText="1"/>
    </xf>
    <xf fontId="1" fillId="0" borderId="8" numFmtId="0" xfId="0" applyFont="1" applyBorder="1" applyAlignment="1" quotePrefix="1">
      <alignment horizontal="center" vertical="center" wrapText="1"/>
    </xf>
    <xf fontId="6" fillId="2" borderId="12" numFmtId="0" xfId="0" applyFont="1" applyFill="1" applyBorder="1" applyAlignment="1">
      <alignment horizontal="center" vertical="center" wrapText="1"/>
    </xf>
    <xf fontId="6" fillId="2" borderId="13" numFmtId="0" xfId="0" applyFont="1" applyFill="1" applyBorder="1" applyAlignment="1">
      <alignment horizontal="center" vertical="center" wrapText="1"/>
    </xf>
    <xf fontId="6" fillId="2" borderId="13" numFmtId="0" xfId="0" applyFont="1" applyFill="1" applyBorder="1" applyAlignment="1">
      <alignment vertical="center" wrapText="1"/>
    </xf>
    <xf fontId="6" fillId="2" borderId="13" numFmtId="164" xfId="0" applyNumberFormat="1" applyFont="1" applyFill="1" applyBorder="1" applyAlignment="1">
      <alignment horizontal="right" vertical="center"/>
    </xf>
    <xf fontId="7" fillId="0" borderId="0" numFmtId="0" xfId="0"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styles" Target="style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Arial"/>
        <a:cs typeface="Arial"/>
      </a:majorFont>
      <a:minorFont>
        <a:latin typeface="Calibri"/>
        <a:ea typeface="Arial"/>
        <a:cs typeface="Arial"/>
      </a:minorFont>
    </a:fontScheme>
    <a:fmtScheme name="Офіс">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85" zoomScale="100" workbookViewId="0">
      <selection activeCell="K6" activeCellId="0" sqref="K6"/>
    </sheetView>
  </sheetViews>
  <sheetFormatPr defaultColWidth="9.109375" defaultRowHeight="13.5"/>
  <cols>
    <col customWidth="1" min="1" max="1" style="1" width="9.88671875"/>
    <col customWidth="1" min="2" max="2" style="1" width="9.5546875"/>
    <col customWidth="1" min="3" max="3" style="1" width="8.6640625"/>
    <col customWidth="1" min="4" max="4" style="1" width="26"/>
    <col customWidth="1" min="5" max="5" style="1" width="32"/>
    <col customWidth="1" min="6" max="6" style="1" width="28.44140625"/>
    <col customWidth="1" min="7" max="7" style="1" width="13.6640625"/>
    <col customWidth="1" min="8" max="8" style="1" width="14"/>
    <col customWidth="1" min="9" max="9" style="1" width="14.109375"/>
    <col customWidth="1" min="10" max="10" style="1" width="14.44140625"/>
    <col customWidth="1" min="11" max="11" style="1" width="14.33203125"/>
    <col customWidth="1" min="12" max="12" style="1" width="15"/>
    <col min="13" max="16384" style="1" width="9.109375"/>
  </cols>
  <sheetData>
    <row r="1">
      <c r="L1" s="2" t="s">
        <v>0</v>
      </c>
    </row>
    <row r="2">
      <c r="L2" s="2" t="s">
        <v>1</v>
      </c>
    </row>
    <row r="5" ht="15">
      <c r="A5" s="3" t="s">
        <v>2</v>
      </c>
      <c r="B5" s="4"/>
      <c r="C5" s="4"/>
      <c r="D5" s="4"/>
      <c r="E5" s="4"/>
      <c r="F5" s="4"/>
      <c r="G5" s="4"/>
      <c r="H5" s="4"/>
      <c r="I5" s="4"/>
      <c r="J5" s="4"/>
      <c r="K5" s="4"/>
      <c r="L5" s="4"/>
    </row>
    <row r="7">
      <c r="A7" s="5" t="s">
        <v>3</v>
      </c>
    </row>
    <row r="8" ht="13.800000000000001">
      <c r="A8" s="1" t="s">
        <v>4</v>
      </c>
      <c r="L8" s="6" t="s">
        <v>5</v>
      </c>
    </row>
    <row r="9" ht="12.75" customHeight="1">
      <c r="A9" s="7" t="s">
        <v>6</v>
      </c>
      <c r="B9" s="8" t="s">
        <v>7</v>
      </c>
      <c r="C9" s="8" t="s">
        <v>8</v>
      </c>
      <c r="D9" s="9" t="s">
        <v>9</v>
      </c>
      <c r="E9" s="9" t="s">
        <v>10</v>
      </c>
      <c r="F9" s="8" t="s">
        <v>11</v>
      </c>
      <c r="G9" s="10" t="s">
        <v>12</v>
      </c>
      <c r="H9" s="11"/>
      <c r="I9" s="12"/>
      <c r="J9" s="10" t="s">
        <v>13</v>
      </c>
      <c r="K9" s="11"/>
      <c r="L9" s="13"/>
    </row>
    <row r="10" ht="72" customHeight="1">
      <c r="A10" s="14"/>
      <c r="B10" s="15"/>
      <c r="C10" s="15"/>
      <c r="D10" s="15"/>
      <c r="E10" s="15"/>
      <c r="F10" s="15"/>
      <c r="G10" s="16" t="s">
        <v>14</v>
      </c>
      <c r="H10" s="15" t="s">
        <v>15</v>
      </c>
      <c r="I10" s="17" t="s">
        <v>16</v>
      </c>
      <c r="J10" s="16" t="s">
        <v>14</v>
      </c>
      <c r="K10" s="15" t="s">
        <v>15</v>
      </c>
      <c r="L10" s="18" t="s">
        <v>16</v>
      </c>
    </row>
    <row r="11">
      <c r="A11" s="14">
        <v>1</v>
      </c>
      <c r="B11" s="15">
        <v>2</v>
      </c>
      <c r="C11" s="15">
        <v>3</v>
      </c>
      <c r="D11" s="15">
        <v>4</v>
      </c>
      <c r="E11" s="15">
        <v>5</v>
      </c>
      <c r="F11" s="15">
        <v>6</v>
      </c>
      <c r="G11" s="16">
        <v>7</v>
      </c>
      <c r="H11" s="15">
        <v>8</v>
      </c>
      <c r="I11" s="19">
        <v>9</v>
      </c>
      <c r="J11" s="20">
        <v>10</v>
      </c>
      <c r="K11" s="21">
        <v>11</v>
      </c>
      <c r="L11" s="22">
        <v>12</v>
      </c>
    </row>
    <row r="12">
      <c r="A12" s="23" t="s">
        <v>17</v>
      </c>
      <c r="B12" s="24" t="s">
        <v>18</v>
      </c>
      <c r="C12" s="24" t="s">
        <v>18</v>
      </c>
      <c r="D12" s="25" t="s">
        <v>19</v>
      </c>
      <c r="E12" s="25" t="s">
        <v>18</v>
      </c>
      <c r="F12" s="25" t="s">
        <v>18</v>
      </c>
      <c r="G12" s="26">
        <f>H12+I12</f>
        <v>30998066.329999998</v>
      </c>
      <c r="H12" s="26">
        <f>H13</f>
        <v>25938923</v>
      </c>
      <c r="I12" s="26">
        <f>I13</f>
        <v>5059143.3300000001</v>
      </c>
      <c r="J12" s="26">
        <f>K12+L12</f>
        <v>25380402.350000001</v>
      </c>
      <c r="K12" s="26">
        <f>K13</f>
        <v>22416821.18</v>
      </c>
      <c r="L12" s="27">
        <f>L13</f>
        <v>2963581.1699999999</v>
      </c>
    </row>
    <row r="13">
      <c r="A13" s="23" t="s">
        <v>20</v>
      </c>
      <c r="B13" s="24" t="s">
        <v>18</v>
      </c>
      <c r="C13" s="24" t="s">
        <v>18</v>
      </c>
      <c r="D13" s="25" t="s">
        <v>19</v>
      </c>
      <c r="E13" s="25" t="s">
        <v>18</v>
      </c>
      <c r="F13" s="25" t="s">
        <v>18</v>
      </c>
      <c r="G13" s="26">
        <f>SUM(G14:G43)</f>
        <v>30998066.329999998</v>
      </c>
      <c r="H13" s="26">
        <f>SUM(H14:H43)</f>
        <v>25938923</v>
      </c>
      <c r="I13" s="26">
        <f t="shared" ref="I13:L13" si="0">SUM(I14:I43)</f>
        <v>5059143.3300000001</v>
      </c>
      <c r="J13" s="26">
        <f>SUM(J14:J43)</f>
        <v>25380402.350000001</v>
      </c>
      <c r="K13" s="26">
        <f>SUM(K14:K43)</f>
        <v>22416821.18</v>
      </c>
      <c r="L13" s="27">
        <f t="shared" si="0"/>
        <v>2963581.1699999999</v>
      </c>
    </row>
    <row r="14" ht="96">
      <c r="A14" s="14" t="s">
        <v>21</v>
      </c>
      <c r="B14" s="15" t="s">
        <v>22</v>
      </c>
      <c r="C14" s="15" t="s">
        <v>23</v>
      </c>
      <c r="D14" s="28" t="s">
        <v>24</v>
      </c>
      <c r="E14" s="28" t="s">
        <v>25</v>
      </c>
      <c r="F14" s="28" t="s">
        <v>26</v>
      </c>
      <c r="G14" s="29">
        <f t="shared" ref="G14:G44" si="1">H14+I14</f>
        <v>753500</v>
      </c>
      <c r="H14" s="30">
        <v>364000</v>
      </c>
      <c r="I14" s="30">
        <v>389500</v>
      </c>
      <c r="J14" s="29">
        <f t="shared" ref="J14:J44" si="2">K14+L14</f>
        <v>617676.40000000002</v>
      </c>
      <c r="K14" s="30">
        <v>355476.40000000002</v>
      </c>
      <c r="L14" s="31">
        <v>262200</v>
      </c>
    </row>
    <row r="15" ht="96">
      <c r="A15" s="32" t="s">
        <v>21</v>
      </c>
      <c r="B15" s="33" t="s">
        <v>22</v>
      </c>
      <c r="C15" s="33" t="s">
        <v>23</v>
      </c>
      <c r="D15" s="28" t="s">
        <v>24</v>
      </c>
      <c r="E15" s="28" t="s">
        <v>27</v>
      </c>
      <c r="F15" s="28" t="s">
        <v>28</v>
      </c>
      <c r="G15" s="29">
        <f t="shared" si="1"/>
        <v>69950</v>
      </c>
      <c r="H15" s="30">
        <v>69950</v>
      </c>
      <c r="I15" s="30"/>
      <c r="J15" s="29">
        <f t="shared" si="2"/>
        <v>69950</v>
      </c>
      <c r="K15" s="30">
        <v>69950</v>
      </c>
      <c r="L15" s="31"/>
    </row>
    <row r="16" ht="72">
      <c r="A16" s="14" t="s">
        <v>29</v>
      </c>
      <c r="B16" s="15" t="s">
        <v>30</v>
      </c>
      <c r="C16" s="15" t="s">
        <v>31</v>
      </c>
      <c r="D16" s="28" t="s">
        <v>32</v>
      </c>
      <c r="E16" s="28" t="s">
        <v>33</v>
      </c>
      <c r="F16" s="28" t="s">
        <v>34</v>
      </c>
      <c r="G16" s="29">
        <f t="shared" si="1"/>
        <v>215000</v>
      </c>
      <c r="H16" s="30">
        <v>215000</v>
      </c>
      <c r="I16" s="30">
        <v>0</v>
      </c>
      <c r="J16" s="29">
        <f t="shared" si="2"/>
        <v>105911.52</v>
      </c>
      <c r="K16" s="30">
        <v>105911.52</v>
      </c>
      <c r="L16" s="31">
        <v>0</v>
      </c>
    </row>
    <row r="17" ht="123" customHeight="1">
      <c r="A17" s="14" t="s">
        <v>29</v>
      </c>
      <c r="B17" s="15" t="s">
        <v>30</v>
      </c>
      <c r="C17" s="15" t="s">
        <v>31</v>
      </c>
      <c r="D17" s="28" t="s">
        <v>32</v>
      </c>
      <c r="E17" s="28" t="s">
        <v>35</v>
      </c>
      <c r="F17" s="28" t="s">
        <v>36</v>
      </c>
      <c r="G17" s="29">
        <f t="shared" si="1"/>
        <v>363944</v>
      </c>
      <c r="H17" s="30">
        <v>363944</v>
      </c>
      <c r="I17" s="30">
        <v>0</v>
      </c>
      <c r="J17" s="29">
        <f t="shared" si="2"/>
        <v>160269.60000000001</v>
      </c>
      <c r="K17" s="30">
        <v>160269.60000000001</v>
      </c>
      <c r="L17" s="31">
        <v>0</v>
      </c>
    </row>
    <row r="18" ht="48">
      <c r="A18" s="14" t="s">
        <v>29</v>
      </c>
      <c r="B18" s="15" t="s">
        <v>30</v>
      </c>
      <c r="C18" s="15" t="s">
        <v>31</v>
      </c>
      <c r="D18" s="28" t="s">
        <v>32</v>
      </c>
      <c r="E18" s="28" t="s">
        <v>37</v>
      </c>
      <c r="F18" s="28" t="s">
        <v>38</v>
      </c>
      <c r="G18" s="29">
        <f t="shared" si="1"/>
        <v>157000</v>
      </c>
      <c r="H18" s="30">
        <v>157000</v>
      </c>
      <c r="I18" s="30">
        <v>0</v>
      </c>
      <c r="J18" s="29">
        <f t="shared" si="2"/>
        <v>115404.64999999999</v>
      </c>
      <c r="K18" s="30">
        <v>115404.64999999999</v>
      </c>
      <c r="L18" s="31">
        <v>0</v>
      </c>
    </row>
    <row r="19" ht="192">
      <c r="A19" s="14" t="s">
        <v>29</v>
      </c>
      <c r="B19" s="15" t="s">
        <v>30</v>
      </c>
      <c r="C19" s="15" t="s">
        <v>31</v>
      </c>
      <c r="D19" s="28" t="s">
        <v>32</v>
      </c>
      <c r="E19" s="28" t="s">
        <v>39</v>
      </c>
      <c r="F19" s="28" t="s">
        <v>40</v>
      </c>
      <c r="G19" s="29">
        <f t="shared" si="1"/>
        <v>737327</v>
      </c>
      <c r="H19" s="30">
        <v>737327</v>
      </c>
      <c r="I19" s="30">
        <v>0</v>
      </c>
      <c r="J19" s="29">
        <f t="shared" si="2"/>
        <v>725782.75</v>
      </c>
      <c r="K19" s="30">
        <v>725782.75</v>
      </c>
      <c r="L19" s="31">
        <v>0</v>
      </c>
    </row>
    <row r="20" ht="108">
      <c r="A20" s="14" t="s">
        <v>41</v>
      </c>
      <c r="B20" s="15" t="s">
        <v>42</v>
      </c>
      <c r="C20" s="15" t="s">
        <v>43</v>
      </c>
      <c r="D20" s="28" t="s">
        <v>44</v>
      </c>
      <c r="E20" s="28" t="s">
        <v>45</v>
      </c>
      <c r="F20" s="28" t="s">
        <v>46</v>
      </c>
      <c r="G20" s="29">
        <f t="shared" si="1"/>
        <v>175190</v>
      </c>
      <c r="H20" s="30">
        <v>175190</v>
      </c>
      <c r="I20" s="30">
        <v>0</v>
      </c>
      <c r="J20" s="29">
        <f t="shared" si="2"/>
        <v>174317.13</v>
      </c>
      <c r="K20" s="30">
        <v>174317.13</v>
      </c>
      <c r="L20" s="31">
        <v>0</v>
      </c>
    </row>
    <row r="21" ht="108">
      <c r="A21" s="14" t="s">
        <v>47</v>
      </c>
      <c r="B21" s="15" t="s">
        <v>48</v>
      </c>
      <c r="C21" s="15" t="s">
        <v>43</v>
      </c>
      <c r="D21" s="28" t="s">
        <v>49</v>
      </c>
      <c r="E21" s="28" t="s">
        <v>45</v>
      </c>
      <c r="F21" s="28" t="s">
        <v>46</v>
      </c>
      <c r="G21" s="29">
        <f t="shared" si="1"/>
        <v>39810</v>
      </c>
      <c r="H21" s="30">
        <v>39810</v>
      </c>
      <c r="I21" s="30">
        <v>0</v>
      </c>
      <c r="J21" s="29">
        <f t="shared" si="2"/>
        <v>39802.400000000001</v>
      </c>
      <c r="K21" s="30">
        <v>39802.400000000001</v>
      </c>
      <c r="L21" s="31">
        <v>0</v>
      </c>
    </row>
    <row r="22" ht="108">
      <c r="A22" s="32" t="s">
        <v>50</v>
      </c>
      <c r="B22" s="15">
        <v>5062</v>
      </c>
      <c r="C22" s="33" t="s">
        <v>43</v>
      </c>
      <c r="D22" s="28" t="s">
        <v>51</v>
      </c>
      <c r="E22" s="28" t="s">
        <v>45</v>
      </c>
      <c r="F22" s="28" t="s">
        <v>46</v>
      </c>
      <c r="G22" s="29">
        <f t="shared" si="1"/>
        <v>29000</v>
      </c>
      <c r="H22" s="30">
        <v>29000</v>
      </c>
      <c r="I22" s="30"/>
      <c r="J22" s="29">
        <f t="shared" si="2"/>
        <v>29000</v>
      </c>
      <c r="K22" s="30">
        <v>29000</v>
      </c>
      <c r="L22" s="31"/>
    </row>
    <row r="23" ht="216">
      <c r="A23" s="14" t="s">
        <v>52</v>
      </c>
      <c r="B23" s="15" t="s">
        <v>53</v>
      </c>
      <c r="C23" s="15" t="s">
        <v>54</v>
      </c>
      <c r="D23" s="28" t="s">
        <v>55</v>
      </c>
      <c r="E23" s="28" t="s">
        <v>56</v>
      </c>
      <c r="F23" s="28" t="s">
        <v>57</v>
      </c>
      <c r="G23" s="29">
        <f t="shared" si="1"/>
        <v>12179572</v>
      </c>
      <c r="H23" s="30">
        <v>11849672</v>
      </c>
      <c r="I23" s="30">
        <v>329900</v>
      </c>
      <c r="J23" s="29">
        <f t="shared" si="2"/>
        <v>11948816.51</v>
      </c>
      <c r="K23" s="30">
        <v>11848916.51</v>
      </c>
      <c r="L23" s="31">
        <v>99900</v>
      </c>
    </row>
    <row r="24" ht="48">
      <c r="A24" s="14" t="s">
        <v>58</v>
      </c>
      <c r="B24" s="15" t="s">
        <v>59</v>
      </c>
      <c r="C24" s="15" t="s">
        <v>54</v>
      </c>
      <c r="D24" s="28" t="s">
        <v>60</v>
      </c>
      <c r="E24" s="28" t="s">
        <v>61</v>
      </c>
      <c r="F24" s="28" t="s">
        <v>62</v>
      </c>
      <c r="G24" s="29">
        <f t="shared" si="1"/>
        <v>200000</v>
      </c>
      <c r="H24" s="30">
        <v>200000</v>
      </c>
      <c r="I24" s="30">
        <v>0</v>
      </c>
      <c r="J24" s="29">
        <f t="shared" si="2"/>
        <v>200000</v>
      </c>
      <c r="K24" s="30">
        <v>200000</v>
      </c>
      <c r="L24" s="31">
        <v>0</v>
      </c>
    </row>
    <row r="25" ht="48">
      <c r="A25" s="14" t="s">
        <v>58</v>
      </c>
      <c r="B25" s="15" t="s">
        <v>59</v>
      </c>
      <c r="C25" s="15" t="s">
        <v>54</v>
      </c>
      <c r="D25" s="28" t="s">
        <v>60</v>
      </c>
      <c r="E25" s="28" t="s">
        <v>27</v>
      </c>
      <c r="F25" s="28" t="s">
        <v>28</v>
      </c>
      <c r="G25" s="29">
        <f t="shared" si="1"/>
        <v>80050</v>
      </c>
      <c r="H25" s="30">
        <v>80050</v>
      </c>
      <c r="I25" s="30">
        <v>0</v>
      </c>
      <c r="J25" s="29">
        <f t="shared" si="2"/>
        <v>0</v>
      </c>
      <c r="K25" s="30"/>
      <c r="L25" s="31">
        <v>0</v>
      </c>
    </row>
    <row r="26" ht="72">
      <c r="A26" s="14" t="s">
        <v>58</v>
      </c>
      <c r="B26" s="15" t="s">
        <v>59</v>
      </c>
      <c r="C26" s="15" t="s">
        <v>54</v>
      </c>
      <c r="D26" s="28" t="s">
        <v>60</v>
      </c>
      <c r="E26" s="28" t="s">
        <v>63</v>
      </c>
      <c r="F26" s="28" t="s">
        <v>64</v>
      </c>
      <c r="G26" s="29">
        <f t="shared" si="1"/>
        <v>200000</v>
      </c>
      <c r="H26" s="30">
        <v>200000</v>
      </c>
      <c r="I26" s="30">
        <v>0</v>
      </c>
      <c r="J26" s="29">
        <f t="shared" si="2"/>
        <v>196960</v>
      </c>
      <c r="K26" s="30">
        <v>196960</v>
      </c>
      <c r="L26" s="31">
        <v>0</v>
      </c>
    </row>
    <row r="27" ht="180">
      <c r="A27" s="32" t="s">
        <v>58</v>
      </c>
      <c r="B27" s="15">
        <v>6030</v>
      </c>
      <c r="C27" s="33" t="s">
        <v>54</v>
      </c>
      <c r="D27" s="28" t="s">
        <v>60</v>
      </c>
      <c r="E27" s="28" t="s">
        <v>65</v>
      </c>
      <c r="F27" s="28" t="s">
        <v>66</v>
      </c>
      <c r="G27" s="29">
        <f t="shared" si="1"/>
        <v>549500</v>
      </c>
      <c r="H27" s="30"/>
      <c r="I27" s="30">
        <v>549500</v>
      </c>
      <c r="J27" s="29">
        <f t="shared" si="2"/>
        <v>549500</v>
      </c>
      <c r="K27" s="30"/>
      <c r="L27" s="31">
        <v>549500</v>
      </c>
    </row>
    <row r="28" ht="180">
      <c r="A28" s="14" t="s">
        <v>67</v>
      </c>
      <c r="B28" s="15" t="s">
        <v>68</v>
      </c>
      <c r="C28" s="15" t="s">
        <v>54</v>
      </c>
      <c r="D28" s="28" t="s">
        <v>69</v>
      </c>
      <c r="E28" s="28" t="s">
        <v>70</v>
      </c>
      <c r="F28" s="28" t="s">
        <v>71</v>
      </c>
      <c r="G28" s="29">
        <f t="shared" si="1"/>
        <v>723295</v>
      </c>
      <c r="H28" s="30">
        <v>233000</v>
      </c>
      <c r="I28" s="30">
        <v>490295</v>
      </c>
      <c r="J28" s="29">
        <f t="shared" si="2"/>
        <v>643303.21999999997</v>
      </c>
      <c r="K28" s="30">
        <v>159022.10000000001</v>
      </c>
      <c r="L28" s="31">
        <v>484281.12</v>
      </c>
    </row>
    <row r="29" ht="168">
      <c r="A29" s="14" t="s">
        <v>72</v>
      </c>
      <c r="B29" s="15" t="s">
        <v>73</v>
      </c>
      <c r="C29" s="15" t="s">
        <v>74</v>
      </c>
      <c r="D29" s="28" t="s">
        <v>75</v>
      </c>
      <c r="E29" s="28" t="s">
        <v>76</v>
      </c>
      <c r="F29" s="28" t="s">
        <v>77</v>
      </c>
      <c r="G29" s="29">
        <f t="shared" si="1"/>
        <v>400000</v>
      </c>
      <c r="H29" s="30">
        <v>400000</v>
      </c>
      <c r="I29" s="30">
        <v>0</v>
      </c>
      <c r="J29" s="29">
        <f t="shared" si="2"/>
        <v>263358.40999999997</v>
      </c>
      <c r="K29" s="30">
        <v>263358.40999999997</v>
      </c>
      <c r="L29" s="31">
        <v>0</v>
      </c>
    </row>
    <row r="30" ht="48">
      <c r="A30" s="14" t="s">
        <v>78</v>
      </c>
      <c r="B30" s="15" t="s">
        <v>79</v>
      </c>
      <c r="C30" s="15" t="s">
        <v>74</v>
      </c>
      <c r="D30" s="28" t="s">
        <v>80</v>
      </c>
      <c r="E30" s="28" t="s">
        <v>81</v>
      </c>
      <c r="F30" s="28" t="s">
        <v>82</v>
      </c>
      <c r="G30" s="29">
        <f t="shared" si="1"/>
        <v>62000</v>
      </c>
      <c r="H30" s="30">
        <v>62000</v>
      </c>
      <c r="I30" s="30">
        <v>0</v>
      </c>
      <c r="J30" s="29">
        <f t="shared" si="2"/>
        <v>61950</v>
      </c>
      <c r="K30" s="30">
        <v>61950</v>
      </c>
      <c r="L30" s="31">
        <v>0</v>
      </c>
    </row>
    <row r="31" ht="72">
      <c r="A31" s="14" t="s">
        <v>83</v>
      </c>
      <c r="B31" s="15" t="s">
        <v>84</v>
      </c>
      <c r="C31" s="15" t="s">
        <v>85</v>
      </c>
      <c r="D31" s="28" t="s">
        <v>86</v>
      </c>
      <c r="E31" s="28" t="s">
        <v>87</v>
      </c>
      <c r="F31" s="28" t="s">
        <v>88</v>
      </c>
      <c r="G31" s="29">
        <f t="shared" si="1"/>
        <v>382000</v>
      </c>
      <c r="H31" s="30">
        <v>0</v>
      </c>
      <c r="I31" s="30">
        <v>382000</v>
      </c>
      <c r="J31" s="29">
        <f t="shared" si="2"/>
        <v>238000</v>
      </c>
      <c r="K31" s="30"/>
      <c r="L31" s="31">
        <v>238000</v>
      </c>
    </row>
    <row r="32" ht="72">
      <c r="A32" s="14" t="s">
        <v>89</v>
      </c>
      <c r="B32" s="15" t="s">
        <v>90</v>
      </c>
      <c r="C32" s="15" t="s">
        <v>91</v>
      </c>
      <c r="D32" s="28" t="s">
        <v>92</v>
      </c>
      <c r="E32" s="28" t="s">
        <v>93</v>
      </c>
      <c r="F32" s="28" t="s">
        <v>94</v>
      </c>
      <c r="G32" s="29">
        <f t="shared" si="1"/>
        <v>0</v>
      </c>
      <c r="H32" s="30">
        <v>0</v>
      </c>
      <c r="I32" s="30">
        <v>0</v>
      </c>
      <c r="J32" s="29">
        <f t="shared" si="2"/>
        <v>0</v>
      </c>
      <c r="K32" s="30"/>
      <c r="L32" s="31">
        <v>0</v>
      </c>
    </row>
    <row r="33" ht="36">
      <c r="A33" s="14" t="s">
        <v>95</v>
      </c>
      <c r="B33" s="15" t="s">
        <v>96</v>
      </c>
      <c r="C33" s="15" t="s">
        <v>97</v>
      </c>
      <c r="D33" s="28" t="s">
        <v>98</v>
      </c>
      <c r="E33" s="28" t="s">
        <v>99</v>
      </c>
      <c r="F33" s="28" t="s">
        <v>100</v>
      </c>
      <c r="G33" s="29">
        <f t="shared" si="1"/>
        <v>199000</v>
      </c>
      <c r="H33" s="30">
        <v>199000</v>
      </c>
      <c r="I33" s="30">
        <v>0</v>
      </c>
      <c r="J33" s="29">
        <f t="shared" si="2"/>
        <v>126000</v>
      </c>
      <c r="K33" s="30">
        <v>126000</v>
      </c>
      <c r="L33" s="31">
        <v>0</v>
      </c>
    </row>
    <row r="34" ht="72">
      <c r="A34" s="14" t="s">
        <v>101</v>
      </c>
      <c r="B34" s="15" t="s">
        <v>102</v>
      </c>
      <c r="C34" s="15" t="s">
        <v>103</v>
      </c>
      <c r="D34" s="28" t="s">
        <v>104</v>
      </c>
      <c r="E34" s="28" t="s">
        <v>105</v>
      </c>
      <c r="F34" s="28" t="s">
        <v>106</v>
      </c>
      <c r="G34" s="29">
        <f t="shared" si="1"/>
        <v>3115000</v>
      </c>
      <c r="H34" s="30">
        <v>3025940</v>
      </c>
      <c r="I34" s="30">
        <v>89060</v>
      </c>
      <c r="J34" s="29">
        <f t="shared" si="2"/>
        <v>3109950.1999999997</v>
      </c>
      <c r="K34" s="30">
        <v>3022037.1299999999</v>
      </c>
      <c r="L34" s="31">
        <v>87913.070000000007</v>
      </c>
    </row>
    <row r="35" ht="119.25" customHeight="1">
      <c r="A35" s="14" t="s">
        <v>107</v>
      </c>
      <c r="B35" s="15" t="s">
        <v>108</v>
      </c>
      <c r="C35" s="15" t="s">
        <v>109</v>
      </c>
      <c r="D35" s="28" t="s">
        <v>110</v>
      </c>
      <c r="E35" s="28" t="s">
        <v>35</v>
      </c>
      <c r="F35" s="28" t="s">
        <v>36</v>
      </c>
      <c r="G35" s="29">
        <f t="shared" si="1"/>
        <v>60328</v>
      </c>
      <c r="H35" s="30">
        <v>60328</v>
      </c>
      <c r="I35" s="30">
        <v>0</v>
      </c>
      <c r="J35" s="29">
        <f t="shared" si="2"/>
        <v>60116</v>
      </c>
      <c r="K35" s="30">
        <v>60116</v>
      </c>
      <c r="L35" s="31">
        <v>0</v>
      </c>
    </row>
    <row r="36" ht="144">
      <c r="A36" s="14" t="s">
        <v>111</v>
      </c>
      <c r="B36" s="15" t="s">
        <v>112</v>
      </c>
      <c r="C36" s="15" t="s">
        <v>113</v>
      </c>
      <c r="D36" s="28" t="s">
        <v>114</v>
      </c>
      <c r="E36" s="28" t="s">
        <v>115</v>
      </c>
      <c r="F36" s="28" t="s">
        <v>116</v>
      </c>
      <c r="G36" s="29">
        <f t="shared" si="1"/>
        <v>727600</v>
      </c>
      <c r="H36" s="30">
        <v>727600</v>
      </c>
      <c r="I36" s="30">
        <v>0</v>
      </c>
      <c r="J36" s="29">
        <f t="shared" si="2"/>
        <v>569994</v>
      </c>
      <c r="K36" s="30">
        <v>569994</v>
      </c>
      <c r="L36" s="31">
        <v>0</v>
      </c>
    </row>
    <row r="37" ht="144">
      <c r="A37" s="14" t="s">
        <v>117</v>
      </c>
      <c r="B37" s="15" t="s">
        <v>118</v>
      </c>
      <c r="C37" s="15" t="s">
        <v>119</v>
      </c>
      <c r="D37" s="28" t="s">
        <v>120</v>
      </c>
      <c r="E37" s="28" t="s">
        <v>121</v>
      </c>
      <c r="F37" s="28" t="s">
        <v>122</v>
      </c>
      <c r="G37" s="29">
        <f t="shared" si="1"/>
        <v>716000</v>
      </c>
      <c r="H37" s="30">
        <v>686000</v>
      </c>
      <c r="I37" s="30">
        <v>30000</v>
      </c>
      <c r="J37" s="29">
        <f t="shared" si="2"/>
        <v>700018.5</v>
      </c>
      <c r="K37" s="30">
        <v>673720.5</v>
      </c>
      <c r="L37" s="31">
        <v>26298</v>
      </c>
    </row>
    <row r="38" ht="144">
      <c r="A38" s="14" t="s">
        <v>123</v>
      </c>
      <c r="B38" s="15" t="s">
        <v>124</v>
      </c>
      <c r="C38" s="15" t="s">
        <v>119</v>
      </c>
      <c r="D38" s="28" t="s">
        <v>125</v>
      </c>
      <c r="E38" s="28" t="s">
        <v>126</v>
      </c>
      <c r="F38" s="28" t="s">
        <v>127</v>
      </c>
      <c r="G38" s="29">
        <f t="shared" si="1"/>
        <v>650000</v>
      </c>
      <c r="H38" s="30">
        <v>650000</v>
      </c>
      <c r="I38" s="30">
        <v>0</v>
      </c>
      <c r="J38" s="29">
        <f t="shared" si="2"/>
        <v>237616.16</v>
      </c>
      <c r="K38" s="30">
        <v>237616.16</v>
      </c>
      <c r="L38" s="31">
        <v>0</v>
      </c>
    </row>
    <row r="39" ht="216">
      <c r="A39" s="14" t="s">
        <v>123</v>
      </c>
      <c r="B39" s="15" t="s">
        <v>124</v>
      </c>
      <c r="C39" s="15" t="s">
        <v>119</v>
      </c>
      <c r="D39" s="28" t="s">
        <v>125</v>
      </c>
      <c r="E39" s="28" t="s">
        <v>128</v>
      </c>
      <c r="F39" s="28" t="s">
        <v>129</v>
      </c>
      <c r="G39" s="29">
        <f t="shared" si="1"/>
        <v>8007000.3300000001</v>
      </c>
      <c r="H39" s="30">
        <v>5369112</v>
      </c>
      <c r="I39" s="30">
        <v>2637888.3300000001</v>
      </c>
      <c r="J39" s="29">
        <f t="shared" si="2"/>
        <v>4410224.9000000004</v>
      </c>
      <c r="K39" s="30">
        <v>3194135.9199999999</v>
      </c>
      <c r="L39" s="31">
        <v>1216088.98</v>
      </c>
    </row>
    <row r="40" ht="144">
      <c r="A40" s="32" t="s">
        <v>123</v>
      </c>
      <c r="B40" s="15">
        <v>8230</v>
      </c>
      <c r="C40" s="33" t="s">
        <v>119</v>
      </c>
      <c r="D40" s="28" t="s">
        <v>125</v>
      </c>
      <c r="E40" s="28" t="s">
        <v>115</v>
      </c>
      <c r="F40" s="28" t="s">
        <v>116</v>
      </c>
      <c r="G40" s="29">
        <f t="shared" si="1"/>
        <v>70000</v>
      </c>
      <c r="H40" s="30">
        <v>45000</v>
      </c>
      <c r="I40" s="30">
        <v>25000</v>
      </c>
      <c r="J40" s="29">
        <f t="shared" si="2"/>
        <v>52080</v>
      </c>
      <c r="K40" s="30">
        <v>27080</v>
      </c>
      <c r="L40" s="31">
        <v>25000</v>
      </c>
    </row>
    <row r="41" ht="72">
      <c r="A41" s="14" t="s">
        <v>130</v>
      </c>
      <c r="B41" s="15" t="s">
        <v>131</v>
      </c>
      <c r="C41" s="15" t="s">
        <v>132</v>
      </c>
      <c r="D41" s="28" t="s">
        <v>133</v>
      </c>
      <c r="E41" s="28" t="s">
        <v>87</v>
      </c>
      <c r="F41" s="28" t="s">
        <v>88</v>
      </c>
      <c r="G41" s="29">
        <f t="shared" si="1"/>
        <v>136000</v>
      </c>
      <c r="H41" s="30">
        <v>0</v>
      </c>
      <c r="I41" s="30">
        <v>136000</v>
      </c>
      <c r="J41" s="29">
        <f t="shared" si="2"/>
        <v>79500</v>
      </c>
      <c r="K41" s="30"/>
      <c r="L41" s="31">
        <v>79500</v>
      </c>
    </row>
    <row r="42" ht="72">
      <c r="A42" s="14" t="s">
        <v>134</v>
      </c>
      <c r="B42" s="15" t="s">
        <v>135</v>
      </c>
      <c r="C42" s="15" t="s">
        <v>136</v>
      </c>
      <c r="D42" s="28" t="s">
        <v>137</v>
      </c>
      <c r="E42" s="28" t="s">
        <v>138</v>
      </c>
      <c r="F42" s="28" t="s">
        <v>139</v>
      </c>
      <c r="G42" s="29">
        <f t="shared" si="1"/>
        <v>115000</v>
      </c>
      <c r="H42" s="30">
        <v>0</v>
      </c>
      <c r="I42" s="30">
        <v>115000</v>
      </c>
      <c r="J42" s="29">
        <f t="shared" si="2"/>
        <v>9900</v>
      </c>
      <c r="K42" s="30"/>
      <c r="L42" s="31">
        <v>9900</v>
      </c>
    </row>
    <row r="43" ht="72">
      <c r="A43" s="14" t="s">
        <v>140</v>
      </c>
      <c r="B43" s="15" t="s">
        <v>141</v>
      </c>
      <c r="C43" s="15" t="s">
        <v>136</v>
      </c>
      <c r="D43" s="28" t="s">
        <v>142</v>
      </c>
      <c r="E43" s="28" t="s">
        <v>138</v>
      </c>
      <c r="F43" s="28" t="s">
        <v>139</v>
      </c>
      <c r="G43" s="29">
        <f t="shared" si="1"/>
        <v>-115000</v>
      </c>
      <c r="H43" s="30">
        <v>0</v>
      </c>
      <c r="I43" s="30">
        <v>-115000</v>
      </c>
      <c r="J43" s="29">
        <f t="shared" si="2"/>
        <v>-115000</v>
      </c>
      <c r="K43" s="30"/>
      <c r="L43" s="31">
        <v>-115000</v>
      </c>
    </row>
    <row r="44" ht="24">
      <c r="A44" s="23" t="s">
        <v>143</v>
      </c>
      <c r="B44" s="24" t="s">
        <v>18</v>
      </c>
      <c r="C44" s="24" t="s">
        <v>18</v>
      </c>
      <c r="D44" s="25" t="s">
        <v>144</v>
      </c>
      <c r="E44" s="25" t="s">
        <v>18</v>
      </c>
      <c r="F44" s="25" t="s">
        <v>18</v>
      </c>
      <c r="G44" s="26">
        <f t="shared" si="1"/>
        <v>16062185.469999999</v>
      </c>
      <c r="H44" s="26">
        <f>H45</f>
        <v>10855694</v>
      </c>
      <c r="I44" s="26">
        <f>I45</f>
        <v>5206491.4699999997</v>
      </c>
      <c r="J44" s="26">
        <f t="shared" si="2"/>
        <v>9098446.4299999997</v>
      </c>
      <c r="K44" s="26">
        <f>K45</f>
        <v>5401638.0499999989</v>
      </c>
      <c r="L44" s="27">
        <f>L45</f>
        <v>3696808.3799999999</v>
      </c>
    </row>
    <row r="45" ht="24">
      <c r="A45" s="23" t="s">
        <v>145</v>
      </c>
      <c r="B45" s="24" t="s">
        <v>18</v>
      </c>
      <c r="C45" s="24" t="s">
        <v>18</v>
      </c>
      <c r="D45" s="25" t="s">
        <v>144</v>
      </c>
      <c r="E45" s="25" t="s">
        <v>18</v>
      </c>
      <c r="F45" s="25" t="s">
        <v>18</v>
      </c>
      <c r="G45" s="26">
        <f t="shared" ref="G45:L45" si="3">SUM(G46:G58)</f>
        <v>16062185.470000001</v>
      </c>
      <c r="H45" s="26">
        <f t="shared" si="3"/>
        <v>10855694</v>
      </c>
      <c r="I45" s="26">
        <f t="shared" si="3"/>
        <v>5206491.4699999997</v>
      </c>
      <c r="J45" s="26">
        <f t="shared" si="3"/>
        <v>9098446.4299999997</v>
      </c>
      <c r="K45" s="26">
        <f t="shared" si="3"/>
        <v>5401638.0499999989</v>
      </c>
      <c r="L45" s="26">
        <f t="shared" si="3"/>
        <v>3696808.3799999999</v>
      </c>
    </row>
    <row r="46" ht="72">
      <c r="A46" s="14" t="s">
        <v>146</v>
      </c>
      <c r="B46" s="15" t="s">
        <v>147</v>
      </c>
      <c r="C46" s="15" t="s">
        <v>148</v>
      </c>
      <c r="D46" s="28" t="s">
        <v>149</v>
      </c>
      <c r="E46" s="28" t="s">
        <v>150</v>
      </c>
      <c r="F46" s="28" t="s">
        <v>151</v>
      </c>
      <c r="G46" s="29">
        <f t="shared" ref="G46:G59" si="4">H46+I46</f>
        <v>2811872.8300000001</v>
      </c>
      <c r="H46" s="30">
        <v>2640012</v>
      </c>
      <c r="I46" s="30">
        <v>171860.82999999999</v>
      </c>
      <c r="J46" s="29">
        <f t="shared" ref="J46:J59" si="5">K46+L46</f>
        <v>2477532.2799999998</v>
      </c>
      <c r="K46" s="30">
        <v>2350471.4399999999</v>
      </c>
      <c r="L46" s="31">
        <v>127060.84</v>
      </c>
    </row>
    <row r="47" ht="48">
      <c r="A47" s="14" t="s">
        <v>152</v>
      </c>
      <c r="B47" s="15" t="s">
        <v>153</v>
      </c>
      <c r="C47" s="15" t="s">
        <v>154</v>
      </c>
      <c r="D47" s="28" t="s">
        <v>155</v>
      </c>
      <c r="E47" s="28" t="s">
        <v>156</v>
      </c>
      <c r="F47" s="28" t="s">
        <v>157</v>
      </c>
      <c r="G47" s="29">
        <f t="shared" si="4"/>
        <v>1000</v>
      </c>
      <c r="H47" s="30">
        <v>1000</v>
      </c>
      <c r="I47" s="30">
        <v>0</v>
      </c>
      <c r="J47" s="29">
        <f t="shared" si="5"/>
        <v>0</v>
      </c>
      <c r="K47" s="30"/>
      <c r="L47" s="31">
        <v>0</v>
      </c>
    </row>
    <row r="48" ht="180">
      <c r="A48" s="14" t="s">
        <v>152</v>
      </c>
      <c r="B48" s="15" t="s">
        <v>153</v>
      </c>
      <c r="C48" s="15" t="s">
        <v>154</v>
      </c>
      <c r="D48" s="28" t="s">
        <v>155</v>
      </c>
      <c r="E48" s="28" t="s">
        <v>158</v>
      </c>
      <c r="F48" s="28" t="s">
        <v>159</v>
      </c>
      <c r="G48" s="29">
        <f t="shared" si="4"/>
        <v>2487802.6400000001</v>
      </c>
      <c r="H48" s="30">
        <v>2315572</v>
      </c>
      <c r="I48" s="30">
        <v>172230.64000000001</v>
      </c>
      <c r="J48" s="29">
        <f t="shared" si="5"/>
        <v>2383598.73</v>
      </c>
      <c r="K48" s="30">
        <v>2289859.4199999999</v>
      </c>
      <c r="L48" s="31">
        <v>93739.309999999998</v>
      </c>
    </row>
    <row r="49" ht="72">
      <c r="A49" s="14" t="s">
        <v>160</v>
      </c>
      <c r="B49" s="15" t="s">
        <v>161</v>
      </c>
      <c r="C49" s="15" t="s">
        <v>162</v>
      </c>
      <c r="D49" s="28" t="s">
        <v>163</v>
      </c>
      <c r="E49" s="28" t="s">
        <v>164</v>
      </c>
      <c r="F49" s="28" t="s">
        <v>165</v>
      </c>
      <c r="G49" s="29">
        <f t="shared" si="4"/>
        <v>27000</v>
      </c>
      <c r="H49" s="30">
        <v>27000</v>
      </c>
      <c r="I49" s="30">
        <v>0</v>
      </c>
      <c r="J49" s="29">
        <f t="shared" si="5"/>
        <v>22461.700000000001</v>
      </c>
      <c r="K49" s="30">
        <v>22461.700000000001</v>
      </c>
      <c r="L49" s="31">
        <v>0</v>
      </c>
    </row>
    <row r="50" ht="108">
      <c r="A50" s="14" t="s">
        <v>166</v>
      </c>
      <c r="B50" s="15" t="s">
        <v>167</v>
      </c>
      <c r="C50" s="15" t="s">
        <v>168</v>
      </c>
      <c r="D50" s="28" t="s">
        <v>169</v>
      </c>
      <c r="E50" s="28" t="s">
        <v>170</v>
      </c>
      <c r="F50" s="28" t="s">
        <v>171</v>
      </c>
      <c r="G50" s="29">
        <f t="shared" si="4"/>
        <v>21720</v>
      </c>
      <c r="H50" s="30">
        <v>21720</v>
      </c>
      <c r="I50" s="30">
        <v>0</v>
      </c>
      <c r="J50" s="29">
        <f t="shared" si="5"/>
        <v>21720</v>
      </c>
      <c r="K50" s="30">
        <v>21720</v>
      </c>
      <c r="L50" s="31">
        <v>0</v>
      </c>
    </row>
    <row r="51" ht="36">
      <c r="A51" s="14" t="s">
        <v>166</v>
      </c>
      <c r="B51" s="15" t="s">
        <v>167</v>
      </c>
      <c r="C51" s="15" t="s">
        <v>168</v>
      </c>
      <c r="D51" s="28" t="s">
        <v>169</v>
      </c>
      <c r="E51" s="28" t="s">
        <v>172</v>
      </c>
      <c r="F51" s="28" t="s">
        <v>173</v>
      </c>
      <c r="G51" s="29">
        <f t="shared" si="4"/>
        <v>27000</v>
      </c>
      <c r="H51" s="30">
        <v>27000</v>
      </c>
      <c r="I51" s="30">
        <v>0</v>
      </c>
      <c r="J51" s="29">
        <f t="shared" si="5"/>
        <v>25935</v>
      </c>
      <c r="K51" s="30">
        <v>25935</v>
      </c>
      <c r="L51" s="31">
        <v>0</v>
      </c>
    </row>
    <row r="52" ht="108">
      <c r="A52" s="14" t="s">
        <v>166</v>
      </c>
      <c r="B52" s="15" t="s">
        <v>167</v>
      </c>
      <c r="C52" s="15" t="s">
        <v>168</v>
      </c>
      <c r="D52" s="28" t="s">
        <v>169</v>
      </c>
      <c r="E52" s="28" t="s">
        <v>174</v>
      </c>
      <c r="F52" s="28" t="s">
        <v>175</v>
      </c>
      <c r="G52" s="29">
        <f t="shared" si="4"/>
        <v>159990</v>
      </c>
      <c r="H52" s="30">
        <v>159990</v>
      </c>
      <c r="I52" s="30">
        <v>0</v>
      </c>
      <c r="J52" s="29">
        <f t="shared" si="5"/>
        <v>85144.669999999998</v>
      </c>
      <c r="K52" s="30">
        <v>85144.669999999998</v>
      </c>
      <c r="L52" s="31">
        <v>0</v>
      </c>
    </row>
    <row r="53" ht="72">
      <c r="A53" s="14" t="s">
        <v>166</v>
      </c>
      <c r="B53" s="15" t="s">
        <v>167</v>
      </c>
      <c r="C53" s="15" t="s">
        <v>168</v>
      </c>
      <c r="D53" s="28" t="s">
        <v>169</v>
      </c>
      <c r="E53" s="28" t="s">
        <v>164</v>
      </c>
      <c r="F53" s="28" t="s">
        <v>165</v>
      </c>
      <c r="G53" s="29">
        <f t="shared" si="4"/>
        <v>248267</v>
      </c>
      <c r="H53" s="30">
        <v>248267</v>
      </c>
      <c r="I53" s="30">
        <v>0</v>
      </c>
      <c r="J53" s="29">
        <f t="shared" si="5"/>
        <v>236266.26000000001</v>
      </c>
      <c r="K53" s="30">
        <v>236266.26000000001</v>
      </c>
      <c r="L53" s="31">
        <v>0</v>
      </c>
    </row>
    <row r="54" ht="36">
      <c r="A54" s="14" t="s">
        <v>166</v>
      </c>
      <c r="B54" s="15" t="s">
        <v>167</v>
      </c>
      <c r="C54" s="15" t="s">
        <v>168</v>
      </c>
      <c r="D54" s="28" t="s">
        <v>169</v>
      </c>
      <c r="E54" s="28" t="s">
        <v>156</v>
      </c>
      <c r="F54" s="28" t="s">
        <v>157</v>
      </c>
      <c r="G54" s="29">
        <f t="shared" si="4"/>
        <v>96733</v>
      </c>
      <c r="H54" s="30">
        <v>96733</v>
      </c>
      <c r="I54" s="30">
        <v>0</v>
      </c>
      <c r="J54" s="29">
        <f t="shared" si="5"/>
        <v>67378.100000000006</v>
      </c>
      <c r="K54" s="30">
        <v>67378.100000000006</v>
      </c>
      <c r="L54" s="31">
        <v>0</v>
      </c>
    </row>
    <row r="55" ht="144">
      <c r="A55" s="32" t="s">
        <v>176</v>
      </c>
      <c r="B55" s="15">
        <v>1279</v>
      </c>
      <c r="C55" s="33" t="s">
        <v>168</v>
      </c>
      <c r="D55" s="28" t="s">
        <v>177</v>
      </c>
      <c r="E55" s="28" t="s">
        <v>158</v>
      </c>
      <c r="F55" s="28" t="s">
        <v>178</v>
      </c>
      <c r="G55" s="29">
        <f t="shared" si="4"/>
        <v>1704800</v>
      </c>
      <c r="H55" s="30"/>
      <c r="I55" s="30">
        <v>1704800</v>
      </c>
      <c r="J55" s="29">
        <f t="shared" si="5"/>
        <v>925310.93000000005</v>
      </c>
      <c r="K55" s="30"/>
      <c r="L55" s="31">
        <v>925310.93000000005</v>
      </c>
    </row>
    <row r="56" ht="180">
      <c r="A56" s="14" t="s">
        <v>179</v>
      </c>
      <c r="B56" s="15" t="s">
        <v>180</v>
      </c>
      <c r="C56" s="15" t="s">
        <v>168</v>
      </c>
      <c r="D56" s="28" t="s">
        <v>177</v>
      </c>
      <c r="E56" s="28" t="s">
        <v>158</v>
      </c>
      <c r="F56" s="28" t="s">
        <v>159</v>
      </c>
      <c r="G56" s="29">
        <f t="shared" si="4"/>
        <v>1894500</v>
      </c>
      <c r="H56" s="30">
        <v>0</v>
      </c>
      <c r="I56" s="30">
        <v>1894500</v>
      </c>
      <c r="J56" s="29">
        <f t="shared" si="5"/>
        <v>1801455.27</v>
      </c>
      <c r="K56" s="30"/>
      <c r="L56" s="31">
        <v>1801455.27</v>
      </c>
    </row>
    <row r="57" ht="180">
      <c r="A57" s="14" t="s">
        <v>181</v>
      </c>
      <c r="B57" s="15" t="s">
        <v>182</v>
      </c>
      <c r="C57" s="15" t="s">
        <v>168</v>
      </c>
      <c r="D57" s="28" t="s">
        <v>183</v>
      </c>
      <c r="E57" s="28" t="s">
        <v>158</v>
      </c>
      <c r="F57" s="28" t="s">
        <v>159</v>
      </c>
      <c r="G57" s="29">
        <f t="shared" si="4"/>
        <v>1263100</v>
      </c>
      <c r="H57" s="30">
        <v>0</v>
      </c>
      <c r="I57" s="30">
        <v>1263100</v>
      </c>
      <c r="J57" s="29">
        <f t="shared" si="5"/>
        <v>749242.03000000003</v>
      </c>
      <c r="K57" s="30"/>
      <c r="L57" s="31">
        <v>749242.03000000003</v>
      </c>
    </row>
    <row r="58" ht="180">
      <c r="A58" s="14" t="s">
        <v>184</v>
      </c>
      <c r="B58" s="15">
        <v>1702</v>
      </c>
      <c r="C58" s="33" t="s">
        <v>168</v>
      </c>
      <c r="D58" s="28" t="s">
        <v>185</v>
      </c>
      <c r="E58" s="28" t="s">
        <v>158</v>
      </c>
      <c r="F58" s="28" t="s">
        <v>159</v>
      </c>
      <c r="G58" s="29">
        <f t="shared" si="4"/>
        <v>5318400</v>
      </c>
      <c r="H58" s="30">
        <v>5318400</v>
      </c>
      <c r="I58" s="30"/>
      <c r="J58" s="29">
        <f t="shared" si="5"/>
        <v>302401.46000000002</v>
      </c>
      <c r="K58" s="30">
        <v>302401.46000000002</v>
      </c>
      <c r="L58" s="31"/>
    </row>
    <row r="59" ht="48">
      <c r="A59" s="23" t="s">
        <v>186</v>
      </c>
      <c r="B59" s="24" t="s">
        <v>18</v>
      </c>
      <c r="C59" s="24" t="s">
        <v>18</v>
      </c>
      <c r="D59" s="25" t="s">
        <v>187</v>
      </c>
      <c r="E59" s="25" t="s">
        <v>18</v>
      </c>
      <c r="F59" s="25" t="s">
        <v>18</v>
      </c>
      <c r="G59" s="26">
        <f t="shared" si="4"/>
        <v>24739790</v>
      </c>
      <c r="H59" s="26">
        <f>H60</f>
        <v>17591434</v>
      </c>
      <c r="I59" s="26">
        <f>I60</f>
        <v>7148356</v>
      </c>
      <c r="J59" s="26">
        <f t="shared" si="5"/>
        <v>23728485.079999998</v>
      </c>
      <c r="K59" s="26">
        <f>K60</f>
        <v>16600336.43</v>
      </c>
      <c r="L59" s="27">
        <f>L60</f>
        <v>7128148.6500000004</v>
      </c>
    </row>
    <row r="60" ht="48">
      <c r="A60" s="23" t="s">
        <v>188</v>
      </c>
      <c r="B60" s="24" t="s">
        <v>18</v>
      </c>
      <c r="C60" s="24" t="s">
        <v>18</v>
      </c>
      <c r="D60" s="25" t="s">
        <v>187</v>
      </c>
      <c r="E60" s="25" t="s">
        <v>18</v>
      </c>
      <c r="F60" s="25" t="s">
        <v>18</v>
      </c>
      <c r="G60" s="26">
        <f>SUM(G61:G72)</f>
        <v>24739790</v>
      </c>
      <c r="H60" s="26">
        <f>SUM(H61:H72)</f>
        <v>17591434</v>
      </c>
      <c r="I60" s="26">
        <f>SUM(I61:I72)</f>
        <v>7148356</v>
      </c>
      <c r="J60" s="26">
        <f>SUM(J61:J72)</f>
        <v>23728485.079999998</v>
      </c>
      <c r="K60" s="26">
        <f t="shared" ref="K60:L60" si="6">SUM(K61:K72)</f>
        <v>16600336.43</v>
      </c>
      <c r="L60" s="26">
        <f t="shared" si="6"/>
        <v>7128148.6500000004</v>
      </c>
    </row>
    <row r="61" ht="72">
      <c r="A61" s="14" t="s">
        <v>189</v>
      </c>
      <c r="B61" s="15" t="s">
        <v>190</v>
      </c>
      <c r="C61" s="15" t="s">
        <v>191</v>
      </c>
      <c r="D61" s="28" t="s">
        <v>192</v>
      </c>
      <c r="E61" s="28" t="s">
        <v>193</v>
      </c>
      <c r="F61" s="28" t="s">
        <v>194</v>
      </c>
      <c r="G61" s="29">
        <f t="shared" ref="G61:G73" si="7">H61+I61</f>
        <v>1263960</v>
      </c>
      <c r="H61" s="30">
        <v>463960</v>
      </c>
      <c r="I61" s="30">
        <v>800000</v>
      </c>
      <c r="J61" s="29">
        <f t="shared" ref="J61:J73" si="8">K61+L61</f>
        <v>1251360</v>
      </c>
      <c r="K61" s="30">
        <v>451360</v>
      </c>
      <c r="L61" s="31">
        <v>800000</v>
      </c>
    </row>
    <row r="62" ht="60">
      <c r="A62" s="14" t="s">
        <v>189</v>
      </c>
      <c r="B62" s="15" t="s">
        <v>190</v>
      </c>
      <c r="C62" s="15" t="s">
        <v>191</v>
      </c>
      <c r="D62" s="28" t="s">
        <v>192</v>
      </c>
      <c r="E62" s="28" t="s">
        <v>195</v>
      </c>
      <c r="F62" s="28" t="s">
        <v>196</v>
      </c>
      <c r="G62" s="29">
        <f t="shared" si="7"/>
        <v>10622989</v>
      </c>
      <c r="H62" s="30">
        <v>7243823</v>
      </c>
      <c r="I62" s="30">
        <v>3379166</v>
      </c>
      <c r="J62" s="29">
        <f t="shared" si="8"/>
        <v>10187826.52</v>
      </c>
      <c r="K62" s="30">
        <v>6827359.5</v>
      </c>
      <c r="L62" s="31">
        <v>3360467.02</v>
      </c>
    </row>
    <row r="63" ht="72">
      <c r="A63" s="14" t="s">
        <v>197</v>
      </c>
      <c r="B63" s="15" t="s">
        <v>198</v>
      </c>
      <c r="C63" s="15" t="s">
        <v>199</v>
      </c>
      <c r="D63" s="28" t="s">
        <v>200</v>
      </c>
      <c r="E63" s="28" t="s">
        <v>193</v>
      </c>
      <c r="F63" s="28" t="s">
        <v>194</v>
      </c>
      <c r="G63" s="29">
        <f t="shared" si="7"/>
        <v>139800</v>
      </c>
      <c r="H63" s="30">
        <v>139800</v>
      </c>
      <c r="I63" s="30">
        <v>0</v>
      </c>
      <c r="J63" s="29">
        <f t="shared" si="8"/>
        <v>139800</v>
      </c>
      <c r="K63" s="30">
        <v>139800</v>
      </c>
      <c r="L63" s="31">
        <v>0</v>
      </c>
    </row>
    <row r="64" ht="60">
      <c r="A64" s="14" t="s">
        <v>197</v>
      </c>
      <c r="B64" s="15" t="s">
        <v>198</v>
      </c>
      <c r="C64" s="15" t="s">
        <v>199</v>
      </c>
      <c r="D64" s="28" t="s">
        <v>200</v>
      </c>
      <c r="E64" s="28" t="s">
        <v>195</v>
      </c>
      <c r="F64" s="28" t="s">
        <v>196</v>
      </c>
      <c r="G64" s="29">
        <f t="shared" si="7"/>
        <v>4654700</v>
      </c>
      <c r="H64" s="30">
        <v>1685510</v>
      </c>
      <c r="I64" s="30">
        <v>2969190</v>
      </c>
      <c r="J64" s="29">
        <f t="shared" si="8"/>
        <v>4567242.2799999993</v>
      </c>
      <c r="K64" s="30">
        <v>1599560.6499999999</v>
      </c>
      <c r="L64" s="31">
        <v>2967681.6299999999</v>
      </c>
    </row>
    <row r="65" ht="66">
      <c r="A65" s="14" t="s">
        <v>201</v>
      </c>
      <c r="B65" s="15">
        <v>2152</v>
      </c>
      <c r="C65" s="15" t="s">
        <v>202</v>
      </c>
      <c r="D65" s="28" t="s">
        <v>200</v>
      </c>
      <c r="E65" s="28" t="s">
        <v>203</v>
      </c>
      <c r="F65" s="28" t="s">
        <v>204</v>
      </c>
      <c r="G65" s="29">
        <f t="shared" si="7"/>
        <v>20000</v>
      </c>
      <c r="H65" s="30">
        <v>20000</v>
      </c>
      <c r="I65" s="30"/>
      <c r="J65" s="29">
        <f t="shared" si="8"/>
        <v>9189.6000000000004</v>
      </c>
      <c r="K65" s="30">
        <v>9189.6000000000004</v>
      </c>
      <c r="L65" s="31"/>
    </row>
    <row r="66" ht="66">
      <c r="A66" s="14" t="s">
        <v>205</v>
      </c>
      <c r="B66" s="15" t="s">
        <v>206</v>
      </c>
      <c r="C66" s="15" t="s">
        <v>207</v>
      </c>
      <c r="D66" s="28" t="s">
        <v>208</v>
      </c>
      <c r="E66" s="28" t="s">
        <v>195</v>
      </c>
      <c r="F66" s="28" t="s">
        <v>196</v>
      </c>
      <c r="G66" s="29">
        <f t="shared" si="7"/>
        <v>550000</v>
      </c>
      <c r="H66" s="30">
        <v>550000</v>
      </c>
      <c r="I66" s="30">
        <v>0</v>
      </c>
      <c r="J66" s="29">
        <f t="shared" si="8"/>
        <v>501856.54999999999</v>
      </c>
      <c r="K66" s="30">
        <v>501856.54999999999</v>
      </c>
      <c r="L66" s="31">
        <v>0</v>
      </c>
    </row>
    <row r="67" ht="79.200000000000003">
      <c r="A67" s="14" t="s">
        <v>209</v>
      </c>
      <c r="B67" s="15" t="s">
        <v>210</v>
      </c>
      <c r="C67" s="15" t="s">
        <v>211</v>
      </c>
      <c r="D67" s="28" t="s">
        <v>212</v>
      </c>
      <c r="E67" s="28" t="s">
        <v>213</v>
      </c>
      <c r="F67" s="28" t="s">
        <v>214</v>
      </c>
      <c r="G67" s="29">
        <f t="shared" si="7"/>
        <v>39400</v>
      </c>
      <c r="H67" s="30">
        <v>39400</v>
      </c>
      <c r="I67" s="30">
        <v>0</v>
      </c>
      <c r="J67" s="29">
        <f t="shared" si="8"/>
        <v>26405.049999999999</v>
      </c>
      <c r="K67" s="30">
        <v>26405.049999999999</v>
      </c>
      <c r="L67" s="31">
        <v>0</v>
      </c>
    </row>
    <row r="68" ht="118.8">
      <c r="A68" s="14" t="s">
        <v>215</v>
      </c>
      <c r="B68" s="15" t="s">
        <v>216</v>
      </c>
      <c r="C68" s="15" t="s">
        <v>217</v>
      </c>
      <c r="D68" s="28" t="s">
        <v>218</v>
      </c>
      <c r="E68" s="28" t="s">
        <v>219</v>
      </c>
      <c r="F68" s="28" t="s">
        <v>220</v>
      </c>
      <c r="G68" s="29">
        <f t="shared" si="7"/>
        <v>75000</v>
      </c>
      <c r="H68" s="30">
        <v>75000</v>
      </c>
      <c r="I68" s="30">
        <v>0</v>
      </c>
      <c r="J68" s="29">
        <f t="shared" si="8"/>
        <v>60599.790000000001</v>
      </c>
      <c r="K68" s="30">
        <v>60599.790000000001</v>
      </c>
      <c r="L68" s="31">
        <v>0</v>
      </c>
    </row>
    <row r="69" ht="118.8">
      <c r="A69" s="14" t="s">
        <v>221</v>
      </c>
      <c r="B69" s="15" t="s">
        <v>222</v>
      </c>
      <c r="C69" s="15" t="s">
        <v>147</v>
      </c>
      <c r="D69" s="28" t="s">
        <v>223</v>
      </c>
      <c r="E69" s="28" t="s">
        <v>224</v>
      </c>
      <c r="F69" s="28" t="s">
        <v>225</v>
      </c>
      <c r="G69" s="29">
        <f t="shared" si="7"/>
        <v>1500000</v>
      </c>
      <c r="H69" s="30">
        <v>1500000</v>
      </c>
      <c r="I69" s="30">
        <v>0</v>
      </c>
      <c r="J69" s="29">
        <f t="shared" si="8"/>
        <v>1277414.29</v>
      </c>
      <c r="K69" s="30">
        <v>1277414.29</v>
      </c>
      <c r="L69" s="31">
        <v>0</v>
      </c>
    </row>
    <row r="70" ht="92.400000000000006">
      <c r="A70" s="14" t="s">
        <v>226</v>
      </c>
      <c r="B70" s="15" t="s">
        <v>227</v>
      </c>
      <c r="C70" s="15" t="s">
        <v>228</v>
      </c>
      <c r="D70" s="28" t="s">
        <v>229</v>
      </c>
      <c r="E70" s="28" t="s">
        <v>230</v>
      </c>
      <c r="F70" s="28" t="s">
        <v>231</v>
      </c>
      <c r="G70" s="29">
        <f t="shared" si="7"/>
        <v>120000</v>
      </c>
      <c r="H70" s="30">
        <v>120000</v>
      </c>
      <c r="I70" s="30">
        <v>0</v>
      </c>
      <c r="J70" s="29">
        <f t="shared" si="8"/>
        <v>50841</v>
      </c>
      <c r="K70" s="30">
        <v>50841</v>
      </c>
      <c r="L70" s="31">
        <v>0</v>
      </c>
    </row>
    <row r="71" ht="79.200000000000003">
      <c r="A71" s="14">
        <v>813114</v>
      </c>
      <c r="B71" s="15">
        <v>3114</v>
      </c>
      <c r="C71" s="15" t="s">
        <v>232</v>
      </c>
      <c r="D71" s="28" t="s">
        <v>233</v>
      </c>
      <c r="E71" s="28" t="s">
        <v>234</v>
      </c>
      <c r="F71" s="28" t="s">
        <v>235</v>
      </c>
      <c r="G71" s="29">
        <f t="shared" si="7"/>
        <v>15700</v>
      </c>
      <c r="H71" s="30">
        <v>15700</v>
      </c>
      <c r="I71" s="30">
        <v>0</v>
      </c>
      <c r="J71" s="29">
        <f t="shared" si="8"/>
        <v>0</v>
      </c>
      <c r="K71" s="30"/>
      <c r="L71" s="31">
        <v>0</v>
      </c>
    </row>
    <row r="72" ht="237.59999999999999">
      <c r="A72" s="14" t="s">
        <v>236</v>
      </c>
      <c r="B72" s="15" t="s">
        <v>237</v>
      </c>
      <c r="C72" s="15" t="s">
        <v>232</v>
      </c>
      <c r="D72" s="28" t="s">
        <v>233</v>
      </c>
      <c r="E72" s="28" t="s">
        <v>238</v>
      </c>
      <c r="F72" s="28" t="s">
        <v>239</v>
      </c>
      <c r="G72" s="29">
        <f t="shared" si="7"/>
        <v>5738241</v>
      </c>
      <c r="H72" s="30">
        <v>5738241</v>
      </c>
      <c r="I72" s="30">
        <v>0</v>
      </c>
      <c r="J72" s="29">
        <f t="shared" si="8"/>
        <v>5655950</v>
      </c>
      <c r="K72" s="30">
        <v>5655950</v>
      </c>
      <c r="L72" s="31">
        <v>0</v>
      </c>
    </row>
    <row r="73" ht="26.399999999999999">
      <c r="A73" s="23" t="s">
        <v>240</v>
      </c>
      <c r="B73" s="24" t="s">
        <v>18</v>
      </c>
      <c r="C73" s="24" t="s">
        <v>18</v>
      </c>
      <c r="D73" s="25" t="s">
        <v>241</v>
      </c>
      <c r="E73" s="25" t="s">
        <v>18</v>
      </c>
      <c r="F73" s="25" t="s">
        <v>18</v>
      </c>
      <c r="G73" s="26">
        <f t="shared" si="7"/>
        <v>795300</v>
      </c>
      <c r="H73" s="26">
        <f>H74</f>
        <v>679950</v>
      </c>
      <c r="I73" s="26">
        <f>I74</f>
        <v>115350</v>
      </c>
      <c r="J73" s="26">
        <f t="shared" si="8"/>
        <v>689661.59000000008</v>
      </c>
      <c r="K73" s="26">
        <f>K74</f>
        <v>574311.59000000008</v>
      </c>
      <c r="L73" s="27">
        <f>L74</f>
        <v>115350</v>
      </c>
    </row>
    <row r="74" ht="26.399999999999999">
      <c r="A74" s="23" t="s">
        <v>242</v>
      </c>
      <c r="B74" s="24" t="s">
        <v>18</v>
      </c>
      <c r="C74" s="24" t="s">
        <v>18</v>
      </c>
      <c r="D74" s="25" t="s">
        <v>241</v>
      </c>
      <c r="E74" s="25" t="s">
        <v>18</v>
      </c>
      <c r="F74" s="25" t="s">
        <v>18</v>
      </c>
      <c r="G74" s="26">
        <f>SUM(G75:G77)</f>
        <v>795300</v>
      </c>
      <c r="H74" s="26">
        <f>SUM(H75:H77)</f>
        <v>679950</v>
      </c>
      <c r="I74" s="26">
        <f>SUM(I75:I77)</f>
        <v>115350</v>
      </c>
      <c r="J74" s="26">
        <f>SUM(J75:J77)</f>
        <v>689661.59000000008</v>
      </c>
      <c r="K74" s="26">
        <f>SUM(K75:K77)</f>
        <v>574311.59000000008</v>
      </c>
      <c r="L74" s="27">
        <f>SUM(L75:L77)</f>
        <v>115350</v>
      </c>
    </row>
    <row r="75" ht="66">
      <c r="A75" s="14" t="s">
        <v>243</v>
      </c>
      <c r="B75" s="15" t="s">
        <v>244</v>
      </c>
      <c r="C75" s="15" t="s">
        <v>217</v>
      </c>
      <c r="D75" s="28" t="s">
        <v>245</v>
      </c>
      <c r="E75" s="28" t="s">
        <v>246</v>
      </c>
      <c r="F75" s="28" t="s">
        <v>247</v>
      </c>
      <c r="G75" s="29">
        <f t="shared" ref="G75:G78" si="9">H75+I75</f>
        <v>234000</v>
      </c>
      <c r="H75" s="30">
        <v>118650</v>
      </c>
      <c r="I75" s="30">
        <v>115350</v>
      </c>
      <c r="J75" s="29">
        <f t="shared" ref="J75:J78" si="10">K75+L75</f>
        <v>234000</v>
      </c>
      <c r="K75" s="30">
        <v>118650</v>
      </c>
      <c r="L75" s="31">
        <v>115350</v>
      </c>
    </row>
    <row r="76" ht="118.8">
      <c r="A76" s="14" t="s">
        <v>248</v>
      </c>
      <c r="B76" s="15" t="s">
        <v>249</v>
      </c>
      <c r="C76" s="15" t="s">
        <v>250</v>
      </c>
      <c r="D76" s="28" t="s">
        <v>251</v>
      </c>
      <c r="E76" s="28" t="s">
        <v>252</v>
      </c>
      <c r="F76" s="28" t="s">
        <v>253</v>
      </c>
      <c r="G76" s="29">
        <f t="shared" si="9"/>
        <v>493100</v>
      </c>
      <c r="H76" s="30">
        <v>493100</v>
      </c>
      <c r="I76" s="30">
        <v>0</v>
      </c>
      <c r="J76" s="29">
        <f t="shared" si="10"/>
        <v>430661.59000000003</v>
      </c>
      <c r="K76" s="30">
        <v>430661.59000000003</v>
      </c>
      <c r="L76" s="31">
        <v>0</v>
      </c>
    </row>
    <row r="77" ht="52.799999999999997">
      <c r="A77" s="14" t="s">
        <v>248</v>
      </c>
      <c r="B77" s="15" t="s">
        <v>249</v>
      </c>
      <c r="C77" s="15" t="s">
        <v>250</v>
      </c>
      <c r="D77" s="28" t="s">
        <v>251</v>
      </c>
      <c r="E77" s="28" t="s">
        <v>254</v>
      </c>
      <c r="F77" s="28" t="s">
        <v>255</v>
      </c>
      <c r="G77" s="29">
        <f t="shared" si="9"/>
        <v>68200</v>
      </c>
      <c r="H77" s="30">
        <v>68200</v>
      </c>
      <c r="I77" s="30">
        <v>0</v>
      </c>
      <c r="J77" s="29">
        <f t="shared" si="10"/>
        <v>25000</v>
      </c>
      <c r="K77" s="30">
        <v>25000</v>
      </c>
      <c r="L77" s="31">
        <v>0</v>
      </c>
    </row>
    <row r="78" ht="26.399999999999999">
      <c r="A78" s="23" t="s">
        <v>256</v>
      </c>
      <c r="B78" s="24" t="s">
        <v>18</v>
      </c>
      <c r="C78" s="24" t="s">
        <v>18</v>
      </c>
      <c r="D78" s="25" t="s">
        <v>257</v>
      </c>
      <c r="E78" s="25" t="s">
        <v>18</v>
      </c>
      <c r="F78" s="25" t="s">
        <v>18</v>
      </c>
      <c r="G78" s="26">
        <f t="shared" si="9"/>
        <v>4145000</v>
      </c>
      <c r="H78" s="26">
        <f>H79</f>
        <v>2351000</v>
      </c>
      <c r="I78" s="26">
        <f>I79</f>
        <v>1794000</v>
      </c>
      <c r="J78" s="26">
        <f t="shared" si="10"/>
        <v>4129750.3900000001</v>
      </c>
      <c r="K78" s="26">
        <f>K79</f>
        <v>2344410.29</v>
      </c>
      <c r="L78" s="27">
        <f>L79</f>
        <v>1785340.1000000001</v>
      </c>
    </row>
    <row r="79" ht="26.399999999999999">
      <c r="A79" s="23" t="s">
        <v>258</v>
      </c>
      <c r="B79" s="24" t="s">
        <v>18</v>
      </c>
      <c r="C79" s="24" t="s">
        <v>18</v>
      </c>
      <c r="D79" s="25" t="s">
        <v>257</v>
      </c>
      <c r="E79" s="25" t="s">
        <v>18</v>
      </c>
      <c r="F79" s="25" t="s">
        <v>18</v>
      </c>
      <c r="G79" s="26">
        <f>SUM(G80:G86)</f>
        <v>4145000</v>
      </c>
      <c r="H79" s="26">
        <f>SUM(H80:H86)</f>
        <v>2351000</v>
      </c>
      <c r="I79" s="26">
        <f>SUM(I80:I86)</f>
        <v>1794000</v>
      </c>
      <c r="J79" s="26">
        <f t="shared" ref="J79:L79" si="11">SUM(J80:J86)</f>
        <v>4129750.3900000001</v>
      </c>
      <c r="K79" s="26">
        <f>SUM(K80:K86)</f>
        <v>2344410.29</v>
      </c>
      <c r="L79" s="26">
        <f t="shared" si="11"/>
        <v>1785340.1000000001</v>
      </c>
    </row>
    <row r="80" ht="79.200000000000003">
      <c r="A80" s="14">
        <v>3710160</v>
      </c>
      <c r="B80" s="33" t="s">
        <v>259</v>
      </c>
      <c r="C80" s="33" t="s">
        <v>23</v>
      </c>
      <c r="D80" s="28" t="s">
        <v>260</v>
      </c>
      <c r="E80" s="28" t="s">
        <v>25</v>
      </c>
      <c r="F80" s="28" t="s">
        <v>26</v>
      </c>
      <c r="G80" s="29">
        <f t="shared" ref="G80:G86" si="12">H80+I80</f>
        <v>100000</v>
      </c>
      <c r="H80" s="30"/>
      <c r="I80" s="30">
        <v>100000</v>
      </c>
      <c r="J80" s="29">
        <f t="shared" ref="J80:J86" si="13">K80+L80</f>
        <v>96800</v>
      </c>
      <c r="K80" s="30"/>
      <c r="L80" s="31">
        <v>96800</v>
      </c>
    </row>
    <row r="81" ht="158.40000000000001">
      <c r="A81" s="14" t="s">
        <v>261</v>
      </c>
      <c r="B81" s="15" t="s">
        <v>262</v>
      </c>
      <c r="C81" s="15" t="s">
        <v>30</v>
      </c>
      <c r="D81" s="28" t="s">
        <v>263</v>
      </c>
      <c r="E81" s="28" t="s">
        <v>126</v>
      </c>
      <c r="F81" s="28" t="s">
        <v>127</v>
      </c>
      <c r="G81" s="29">
        <f t="shared" si="12"/>
        <v>1150000</v>
      </c>
      <c r="H81" s="30">
        <v>1100000</v>
      </c>
      <c r="I81" s="30">
        <v>50000</v>
      </c>
      <c r="J81" s="29">
        <f t="shared" si="13"/>
        <v>1139096.6200000001</v>
      </c>
      <c r="K81" s="30">
        <v>1093669</v>
      </c>
      <c r="L81" s="31">
        <v>45427.620000000003</v>
      </c>
    </row>
    <row r="82" ht="92.400000000000006">
      <c r="A82" s="14">
        <v>3719800</v>
      </c>
      <c r="B82" s="15">
        <v>9800</v>
      </c>
      <c r="C82" s="33" t="s">
        <v>30</v>
      </c>
      <c r="D82" s="28" t="s">
        <v>263</v>
      </c>
      <c r="E82" s="28" t="s">
        <v>264</v>
      </c>
      <c r="F82" s="28" t="s">
        <v>265</v>
      </c>
      <c r="G82" s="29">
        <f t="shared" si="12"/>
        <v>200000</v>
      </c>
      <c r="H82" s="30">
        <v>200000</v>
      </c>
      <c r="I82" s="30"/>
      <c r="J82" s="29">
        <f t="shared" si="13"/>
        <v>199818</v>
      </c>
      <c r="K82" s="30">
        <v>199818</v>
      </c>
      <c r="L82" s="31"/>
    </row>
    <row r="83" ht="237.59999999999999">
      <c r="A83" s="14">
        <v>3719800</v>
      </c>
      <c r="B83" s="15">
        <v>9800</v>
      </c>
      <c r="C83" s="33" t="s">
        <v>30</v>
      </c>
      <c r="D83" s="28" t="s">
        <v>263</v>
      </c>
      <c r="E83" s="28" t="s">
        <v>128</v>
      </c>
      <c r="F83" s="28" t="s">
        <v>129</v>
      </c>
      <c r="G83" s="29">
        <f t="shared" si="12"/>
        <v>2095000</v>
      </c>
      <c r="H83" s="30">
        <v>601000</v>
      </c>
      <c r="I83" s="30">
        <v>1494000</v>
      </c>
      <c r="J83" s="29">
        <f t="shared" si="13"/>
        <v>2094112.48</v>
      </c>
      <c r="K83" s="30">
        <v>601000</v>
      </c>
      <c r="L83" s="31">
        <v>1493112.48</v>
      </c>
    </row>
    <row r="84" ht="79.200000000000003">
      <c r="A84" s="14">
        <v>3719800</v>
      </c>
      <c r="B84" s="15">
        <v>9800</v>
      </c>
      <c r="C84" s="33" t="s">
        <v>30</v>
      </c>
      <c r="D84" s="28" t="s">
        <v>263</v>
      </c>
      <c r="E84" s="28" t="s">
        <v>266</v>
      </c>
      <c r="F84" s="28" t="s">
        <v>267</v>
      </c>
      <c r="G84" s="29">
        <f t="shared" si="12"/>
        <v>150000</v>
      </c>
      <c r="H84" s="30">
        <v>150000</v>
      </c>
      <c r="I84" s="30"/>
      <c r="J84" s="29">
        <f t="shared" si="13"/>
        <v>149923.29000000001</v>
      </c>
      <c r="K84" s="30">
        <v>149923.29000000001</v>
      </c>
      <c r="L84" s="31"/>
    </row>
    <row r="85" ht="158.40000000000001">
      <c r="A85" s="14">
        <v>3719800</v>
      </c>
      <c r="B85" s="15">
        <v>9800</v>
      </c>
      <c r="C85" s="33" t="s">
        <v>30</v>
      </c>
      <c r="D85" s="28" t="s">
        <v>263</v>
      </c>
      <c r="E85" s="28" t="s">
        <v>115</v>
      </c>
      <c r="F85" s="28" t="s">
        <v>116</v>
      </c>
      <c r="G85" s="29">
        <f t="shared" si="12"/>
        <v>300000</v>
      </c>
      <c r="H85" s="30">
        <v>300000</v>
      </c>
      <c r="I85" s="30"/>
      <c r="J85" s="29">
        <f t="shared" si="13"/>
        <v>300000</v>
      </c>
      <c r="K85" s="30">
        <v>300000</v>
      </c>
      <c r="L85" s="31"/>
    </row>
    <row r="86" ht="79.200000000000003">
      <c r="A86" s="14">
        <v>3719800</v>
      </c>
      <c r="B86" s="15">
        <v>9800</v>
      </c>
      <c r="C86" s="33" t="s">
        <v>30</v>
      </c>
      <c r="D86" s="28" t="s">
        <v>263</v>
      </c>
      <c r="E86" s="28" t="s">
        <v>203</v>
      </c>
      <c r="F86" s="28" t="s">
        <v>204</v>
      </c>
      <c r="G86" s="29">
        <f t="shared" si="12"/>
        <v>150000</v>
      </c>
      <c r="H86" s="30"/>
      <c r="I86" s="30">
        <v>150000</v>
      </c>
      <c r="J86" s="29">
        <f t="shared" si="13"/>
        <v>150000</v>
      </c>
      <c r="K86" s="30"/>
      <c r="L86" s="31">
        <v>150000</v>
      </c>
    </row>
    <row r="87" ht="13.800000000000001">
      <c r="A87" s="34" t="s">
        <v>268</v>
      </c>
      <c r="B87" s="35" t="s">
        <v>268</v>
      </c>
      <c r="C87" s="35" t="s">
        <v>268</v>
      </c>
      <c r="D87" s="36" t="s">
        <v>269</v>
      </c>
      <c r="E87" s="36" t="s">
        <v>268</v>
      </c>
      <c r="F87" s="36" t="s">
        <v>268</v>
      </c>
      <c r="G87" s="37">
        <f>G78+G73+G59+G44+G12</f>
        <v>76740341.799999997</v>
      </c>
      <c r="H87" s="37">
        <f t="shared" ref="H87:L87" si="14">H78+H73+H59+H44+H12</f>
        <v>57417001</v>
      </c>
      <c r="I87" s="37">
        <f t="shared" si="14"/>
        <v>19323340.799999997</v>
      </c>
      <c r="J87" s="37">
        <f>J78+J73+J59+J44+J12</f>
        <v>63026745.839999996</v>
      </c>
      <c r="K87" s="37">
        <f t="shared" si="14"/>
        <v>47337517.539999999</v>
      </c>
      <c r="L87" s="37">
        <f t="shared" si="14"/>
        <v>15689228.299999999</v>
      </c>
    </row>
    <row r="89">
      <c r="A89" s="38"/>
      <c r="B89" s="38"/>
      <c r="C89" s="38"/>
      <c r="D89" s="38"/>
      <c r="E89" s="38"/>
      <c r="F89" s="38"/>
      <c r="G89" s="38"/>
      <c r="H89" s="38"/>
      <c r="I89" s="38"/>
      <c r="J89" s="38"/>
      <c r="K89" s="38"/>
      <c r="L89" s="38"/>
    </row>
    <row r="91">
      <c r="A91" s="1" t="s">
        <v>270</v>
      </c>
    </row>
  </sheetData>
  <autoFilter ref="A12:L87"/>
  <mergeCells count="10">
    <mergeCell ref="A5:L5"/>
    <mergeCell ref="A9:A10"/>
    <mergeCell ref="B9:B10"/>
    <mergeCell ref="C9:C10"/>
    <mergeCell ref="D9:D10"/>
    <mergeCell ref="E9:E10"/>
    <mergeCell ref="F9:F10"/>
    <mergeCell ref="G9:I9"/>
    <mergeCell ref="J9:L9"/>
    <mergeCell ref="A89:L89"/>
  </mergeCells>
  <printOptions headings="0" gridLines="0"/>
  <pageMargins left="0.19685039370078738" right="0.19685039370078738" top="0.39370078740157477" bottom="0.19685039370078738" header="0" footer="0"/>
  <pageSetup paperSize="9" scale="52" fitToWidth="1" fitToHeight="500" pageOrder="downThenOver" orientation="portrait" usePrinterDefaults="1" blackAndWhite="0" draft="0" cellComments="none" useFirstPageNumber="0" errors="displayed" horizontalDpi="600" verticalDpi="0" copies="1"/>
  <headerFooter differentFirst="1">
    <oddHeader>&amp;C&amp;P&amp;Rпродовження додатка</oddHeader>
  </headerFooter>
</worksheet>
</file>

<file path=docProps/app.xml><?xml version="1.0" encoding="utf-8"?>
<Properties xmlns="http://schemas.openxmlformats.org/officeDocument/2006/extended-properties" xmlns:vt="http://schemas.openxmlformats.org/officeDocument/2006/docPropsVTypes">
  <Application>ONLYOFFICE/9.0.4.50</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СТАЛЬНИЧЕНКО Юрій Валерійович</cp:lastModifiedBy>
  <cp:revision>3</cp:revision>
  <dcterms:created xsi:type="dcterms:W3CDTF">2025-03-24T15:12:41Z</dcterms:created>
  <dcterms:modified xsi:type="dcterms:W3CDTF">2026-03-23T09:12:37Z</dcterms:modified>
</cp:coreProperties>
</file>