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er\Desktop\2017-2024\2025\Виконання ІІІ квартал\"/>
    </mc:Choice>
  </mc:AlternateContent>
  <xr:revisionPtr revIDLastSave="0" documentId="13_ncr:1_{5AF9161F-4916-47F2-BEE1-E3F43AE1242D}" xr6:coauthVersionLast="47" xr6:coauthVersionMax="47" xr10:uidLastSave="{00000000-0000-0000-0000-000000000000}"/>
  <bookViews>
    <workbookView xWindow="-120" yWindow="-120" windowWidth="29040" windowHeight="15840" xr2:uid="{00000000-000D-0000-FFFF-FFFF00000000}"/>
  </bookViews>
  <sheets>
    <sheet name="Аркуш1"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81" i="1" l="1"/>
  <c r="G81" i="1"/>
  <c r="J80" i="1"/>
  <c r="G80" i="1"/>
  <c r="J79" i="1"/>
  <c r="G79" i="1"/>
  <c r="J78" i="1"/>
  <c r="G78" i="1"/>
  <c r="J77" i="1"/>
  <c r="J76" i="1" s="1"/>
  <c r="G77" i="1"/>
  <c r="L76" i="1"/>
  <c r="K76" i="1"/>
  <c r="I76" i="1"/>
  <c r="H76" i="1"/>
  <c r="G76" i="1"/>
  <c r="L75" i="1"/>
  <c r="L82" i="1" s="1"/>
  <c r="K75" i="1"/>
  <c r="I75" i="1"/>
  <c r="H75" i="1"/>
  <c r="H82" i="1" s="1"/>
  <c r="J74" i="1"/>
  <c r="G74" i="1"/>
  <c r="J73" i="1"/>
  <c r="J71" i="1" s="1"/>
  <c r="G73" i="1"/>
  <c r="J72" i="1"/>
  <c r="G72" i="1"/>
  <c r="L71" i="1"/>
  <c r="L70" i="1" s="1"/>
  <c r="J70" i="1" s="1"/>
  <c r="K71" i="1"/>
  <c r="I71" i="1"/>
  <c r="H71" i="1"/>
  <c r="H70" i="1" s="1"/>
  <c r="G70" i="1" s="1"/>
  <c r="G71" i="1"/>
  <c r="K70" i="1"/>
  <c r="I70" i="1"/>
  <c r="J69" i="1"/>
  <c r="G69" i="1"/>
  <c r="J68" i="1"/>
  <c r="G68" i="1"/>
  <c r="J67" i="1"/>
  <c r="G67" i="1"/>
  <c r="J66" i="1"/>
  <c r="G66" i="1"/>
  <c r="J65" i="1"/>
  <c r="G65" i="1"/>
  <c r="J64" i="1"/>
  <c r="G64" i="1"/>
  <c r="J63" i="1"/>
  <c r="G63" i="1"/>
  <c r="J62" i="1"/>
  <c r="G62" i="1"/>
  <c r="J61" i="1"/>
  <c r="G61" i="1"/>
  <c r="J60" i="1"/>
  <c r="G60" i="1"/>
  <c r="J59" i="1"/>
  <c r="J58" i="1" s="1"/>
  <c r="G59" i="1"/>
  <c r="G58" i="1" s="1"/>
  <c r="L58" i="1"/>
  <c r="K58" i="1"/>
  <c r="I58" i="1"/>
  <c r="I57" i="1" s="1"/>
  <c r="H58" i="1"/>
  <c r="L57" i="1"/>
  <c r="K57" i="1"/>
  <c r="J57" i="1" s="1"/>
  <c r="H57" i="1"/>
  <c r="G57" i="1" s="1"/>
  <c r="J56" i="1"/>
  <c r="G56" i="1"/>
  <c r="J55" i="1"/>
  <c r="G55" i="1"/>
  <c r="J54" i="1"/>
  <c r="G54" i="1"/>
  <c r="J53" i="1"/>
  <c r="G53" i="1"/>
  <c r="J52" i="1"/>
  <c r="G52" i="1"/>
  <c r="J51" i="1"/>
  <c r="G51" i="1"/>
  <c r="J50" i="1"/>
  <c r="G50" i="1"/>
  <c r="J49" i="1"/>
  <c r="G49" i="1"/>
  <c r="J48" i="1"/>
  <c r="G48" i="1"/>
  <c r="J47" i="1"/>
  <c r="G47" i="1"/>
  <c r="J46" i="1"/>
  <c r="G46" i="1"/>
  <c r="J45" i="1"/>
  <c r="G45" i="1"/>
  <c r="G44" i="1" s="1"/>
  <c r="L44" i="1"/>
  <c r="K44" i="1"/>
  <c r="J44" i="1"/>
  <c r="I44" i="1"/>
  <c r="I43" i="1" s="1"/>
  <c r="H44" i="1"/>
  <c r="L43" i="1"/>
  <c r="J43" i="1" s="1"/>
  <c r="K43" i="1"/>
  <c r="H43" i="1"/>
  <c r="G43" i="1" s="1"/>
  <c r="J42" i="1"/>
  <c r="G42" i="1"/>
  <c r="J41" i="1"/>
  <c r="G41" i="1"/>
  <c r="J40" i="1"/>
  <c r="G40" i="1"/>
  <c r="J39" i="1"/>
  <c r="G39" i="1"/>
  <c r="J38" i="1"/>
  <c r="G38" i="1"/>
  <c r="J37" i="1"/>
  <c r="G37" i="1"/>
  <c r="J36" i="1"/>
  <c r="G36" i="1"/>
  <c r="J35" i="1"/>
  <c r="G35" i="1"/>
  <c r="J34" i="1"/>
  <c r="G34" i="1"/>
  <c r="J33" i="1"/>
  <c r="G33" i="1"/>
  <c r="J32" i="1"/>
  <c r="G32" i="1"/>
  <c r="J31" i="1"/>
  <c r="G31" i="1"/>
  <c r="J30" i="1"/>
  <c r="G30" i="1"/>
  <c r="J29" i="1"/>
  <c r="G29" i="1"/>
  <c r="J28" i="1"/>
  <c r="G28" i="1"/>
  <c r="J27" i="1"/>
  <c r="J13" i="1" s="1"/>
  <c r="G27" i="1"/>
  <c r="G26" i="1"/>
  <c r="J25" i="1"/>
  <c r="G25" i="1"/>
  <c r="J24" i="1"/>
  <c r="G24" i="1"/>
  <c r="J23" i="1"/>
  <c r="G23" i="1"/>
  <c r="J22" i="1"/>
  <c r="G22" i="1"/>
  <c r="J21" i="1"/>
  <c r="G21" i="1"/>
  <c r="J20" i="1"/>
  <c r="G20" i="1"/>
  <c r="J19" i="1"/>
  <c r="G19" i="1"/>
  <c r="J18" i="1"/>
  <c r="G18" i="1"/>
  <c r="J17" i="1"/>
  <c r="G17" i="1"/>
  <c r="J16" i="1"/>
  <c r="G16" i="1"/>
  <c r="J15" i="1"/>
  <c r="G15" i="1"/>
  <c r="J14" i="1"/>
  <c r="G14" i="1"/>
  <c r="L13" i="1"/>
  <c r="K13" i="1"/>
  <c r="K12" i="1" s="1"/>
  <c r="J12" i="1" s="1"/>
  <c r="I13" i="1"/>
  <c r="H13" i="1"/>
  <c r="G13" i="1"/>
  <c r="L12" i="1"/>
  <c r="I12" i="1"/>
  <c r="H12" i="1"/>
  <c r="G12" i="1" s="1"/>
  <c r="I82" i="1" l="1"/>
  <c r="K82" i="1"/>
  <c r="G75" i="1"/>
  <c r="G82" i="1" s="1"/>
  <c r="J75" i="1"/>
  <c r="J82" i="1" s="1"/>
</calcChain>
</file>

<file path=xl/sharedStrings.xml><?xml version="1.0" encoding="utf-8"?>
<sst xmlns="http://schemas.openxmlformats.org/spreadsheetml/2006/main" count="434" uniqueCount="265">
  <si>
    <t>Додаток 3</t>
  </si>
  <si>
    <t>Виконання місцевих/регіональних програм бюджету Менської ТГ за 9 місяців 2025 року</t>
  </si>
  <si>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</si>
  <si>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</si>
  <si>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</si>
  <si>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</si>
  <si>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</si>
  <si>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</si>
  <si>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</si>
  <si>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</si>
  <si>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</si>
  <si>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Кошторис</t>
  </si>
  <si>
    <t>Виконано</t>
  </si>
  <si>
    <t>Усього</t>
  </si>
  <si>
    <t>Загальний фонд</t>
  </si>
  <si>
    <t>Спеціальний фонд</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</si>
  <si>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</si>
  <si>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</si>
  <si>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</si>
  <si>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</si>
  <si>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</si>
  <si>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</si>
  <si>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</si>
  <si>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</si>
  <si>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інформатизації Менської міської територіальної громади на 2025-2027 роки</t>
  </si>
  <si>
    <t>Рішення 56 сесії Менської міської ради 8 скликання 19 грудня 2024 року № 748</t>
  </si>
  <si>
    <t>Програма «Управління майном комунальної власності Менської міської територіальної громади на 2025-2027 роки»</t>
  </si>
  <si>
    <t>Рішення 56 сесії Менської міської ради 8 скликання 19 грудня 2024 року № 726</t>
  </si>
  <si>
    <t>0110180</t>
  </si>
  <si>
    <t>0180</t>
  </si>
  <si>
    <t>0133</t>
  </si>
  <si>
    <t>Інша діяльність у сфері державного управління</t>
  </si>
  <si>
    <t>ПРОГРАМА вшанування громадян Менської міської територіальної громади Почесними відзнаками Менської міської ради на 2025-2027 роки</t>
  </si>
  <si>
    <t>Рішення 56 сесії Менської міської ради 8 скликання 19 грудня 2024 року № 744_x000D_
Рішення 57 сесії Менської міської ради 8 скликання 24 січня 2025 року № 14</t>
  </si>
  <si>
    <t>Програми підтримки та розвитку місцевого самоврядування на території Менської міської територіальної громади на 2025-2027 роки</t>
  </si>
  <si>
    <t>Рішення 56 сесії Менської міської ради 8 скликання 19 грудня 2024 року № 745
Рішення 61 сесії Менської міської ради 8 скликання 20 травня 2025 року № 334
Рішення 64 сесії Менської міської ради 8 скликання 27 серпня 2025 року № 455</t>
  </si>
  <si>
    <t>Програма розвитку міжнародного співробітництва та партнерства Менської міської територіальної громади на 2025-2027 роки</t>
  </si>
  <si>
    <t>Рішення 56 сесії Менської міської ради 8 скликання 19 грудня 2024 року № 746</t>
  </si>
  <si>
    <t>Програма виконання рішень суду про стягнення коштів на 2024-2025 роки</t>
  </si>
  <si>
    <t xml:space="preserve">Рішення 45 сесії Менської міської ради 8 скликання 23 лютого 2024 року № 121_x000D_
Рішення 57 сесії Менської міської ради 8 скликання 24 січня 2025 року № 16
Рішення 60 сесії Менської міської ради 8 скликання 24 квітня 2025 року № 213
Рішення 61 сесії Менської міської ради 8 скликання 20 травня 2025 року № 277
</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</si>
  <si>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</si>
  <si>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</si>
  <si>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</si>
  <si>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</si>
  <si>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в Менській міській територіальній громаді на 2025-2027 роки</t>
  </si>
  <si>
    <t>Рішення 56 сесії Менської міської ради 8 скликання 19 грудня 2024 року № 741</t>
  </si>
  <si>
    <t>0115012</t>
  </si>
  <si>
    <t>5012</t>
  </si>
  <si>
    <t>Проведення навчально-тренувальних зборів і змагань з неолімпійських видів спорту</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</si>
  <si>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</si>
  <si>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</si>
  <si>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</si>
  <si>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</si>
  <si>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підтримки Комунального підприємства «Менакомунпослуга» Менської міської ради на 2025-2027 роки</t>
  </si>
  <si>
    <t>Рішення 56 сесії Менської міської ради 8 скликання 19 грудня 2024 року № 728
Рішення 60 сесії Менської міської ради 8 скликання 24 квітня 2025 року № 208
Рішення 61 сесії Менської міської ради 8 скликання 20 травня 2025 року № 274
Рішення 62 сесії Менської міської ради 8 скликання 24 червня 2025 року № 393</t>
  </si>
  <si>
    <t>0116030</t>
  </si>
  <si>
    <t>6030</t>
  </si>
  <si>
    <t>Організація благоустрою населених пунктів</t>
  </si>
  <si>
    <t>ПРОГРАМА видалення аварійних та небезпечних дерев на території Менської міської територіальної громади на 2025-2027 роки</t>
  </si>
  <si>
    <t>Рішення 56 сесії Менської міської ради 8 скликання 19 грудня 2024 року № 731</t>
  </si>
  <si>
    <t>Програма «Запобігання безпритульності та розмноженню бродячих тварин на території населених пунктів у Менській міській територіальній громаді на 2025 - 2027 роки»</t>
  </si>
  <si>
    <t>Рішення 56 сесії Менської міської ради 8 скликання 19 грудня 2024 року № 725</t>
  </si>
  <si>
    <t>Програма Розвитку комунального підприємства "Менакомунпослуга" Менської міської ради на 2025-2027 роки</t>
  </si>
  <si>
    <t>Рішення 56 сесії Менської міської ради 8 скликання 19 грудня 2024 року № 729
Рішення 57 сесії Менської міської ради 8 скликання 17 січня 2025 року № 02
Рішення 64 сесії Менської міської ради 8 скликання 27 серпня 2025 року № 461</t>
  </si>
  <si>
    <t>0116040</t>
  </si>
  <si>
    <t>6040</t>
  </si>
  <si>
    <t>Заходи, пов`язані з поліпшенням питної води</t>
  </si>
  <si>
    <t>Програма «Забезпечення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2025-2027 роки»</t>
  </si>
  <si>
    <t>Рішення 56 сесії Менської міської ради 8 скликання 19 грудня 2024 року № 723_x000D_
Рішення 57 сесії Менської міської ради 8 скликання 17 січня 2025 року № 03 
Рішення 59 сесії Менської міської ради 8 скликання 24 березня 2025 року № 144
Рішення 60 сесії Менської міської ради 8 скликання 24 квітня 2025 року № 206</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</si>
  <si>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</si>
  <si>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</si>
  <si>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</si>
  <si>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</si>
  <si>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на послуги з централізованого водовідведення для населення по Менській міській територіальній громаді на 2025 – 2027 роки»</t>
  </si>
  <si>
    <t>Рішення 56 сесії Менської міської ради 8 скликання 19 грудня 2024 року № 727</t>
  </si>
  <si>
    <t>0116090</t>
  </si>
  <si>
    <t>6090</t>
  </si>
  <si>
    <t>Інша діяльність у сфері житлово-комунального господарства</t>
  </si>
  <si>
    <t>ПРОГРАМА відшкодування втрат КП «Менакомунпослуга» від надання послуг лазні за пільговими тарифами на 2025-2027 роки</t>
  </si>
  <si>
    <t>Рішення 56 сесії Менської міської ради 8 скликання 19 грудня 2024 року № 724</t>
  </si>
  <si>
    <t>0117130</t>
  </si>
  <si>
    <t>7130</t>
  </si>
  <si>
    <t>0421</t>
  </si>
  <si>
    <t>Здійснення заходів із землеустрою</t>
  </si>
  <si>
    <t>Програма розвитку земельних відносин Менської міської територіальної громади на 2025-2027 роки</t>
  </si>
  <si>
    <t>Рішення 56 сесії Менської міської ради 8 скликання 19 грудня 2024 року № 734</t>
  </si>
  <si>
    <t>0117350</t>
  </si>
  <si>
    <t>7350</t>
  </si>
  <si>
    <t>0443</t>
  </si>
  <si>
    <t>Розроблення схем планування та забудови територій (містобудівної документації)</t>
  </si>
  <si>
    <t>Програма розроблення (оновлення) містобудівної документації Менської міської територіальної громади на 2025-2027 роки</t>
  </si>
  <si>
    <t>Рішення 56 сесії Менської міської ради 8 скликання 19 грудня 2024 року № 732</t>
  </si>
  <si>
    <t>0117412</t>
  </si>
  <si>
    <t>7412</t>
  </si>
  <si>
    <t>0451</t>
  </si>
  <si>
    <t>Регулювання цін на послуги місцевого автотранспорту</t>
  </si>
  <si>
    <t>ПРОГРАМА «Міський автобус» перевезення пасажирів по місту Мена на 2025-2027 роки</t>
  </si>
  <si>
    <t>Рішення 56 сесії Менської міської ради 8 скликання 19 грудня 2024 року № 747</t>
  </si>
  <si>
    <t>0117461</t>
  </si>
  <si>
    <t>7461</t>
  </si>
  <si>
    <t>0456</t>
  </si>
  <si>
    <t>Утримання та розвиток автомобільних доріг та дорожньої інфраструктури за рахунок коштів місцевого бюджету</t>
  </si>
  <si>
    <t>Програма фінансування робіт з будівництва, реконструкції, ремонту та утримання автомобільних доріг комунальної власності Менської міської територіальної громади на 2025-2027 роки</t>
  </si>
  <si>
    <t>Рішення 56 сесії Менської міської ради 8 скликання 19 грудня 2024 року № 733</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</si>
  <si>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</si>
  <si>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</si>
  <si>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</si>
  <si>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</si>
  <si>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</si>
  <si>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</si>
  <si>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</si>
  <si>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</si>
  <si>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ПРОГРАМА розвитку цивільного захисту Менської міської територіальної громади на 2025-2027 роки</t>
  </si>
  <si>
    <t>Рішення 56 сесії Менської міської ради 8 скликання 19 грудня 2024 року № 742_x000D_
Рішення 58 сесії Менської міської ради 8 скликання 20 лютого 2025 року № 76
Рішення 62 сесії Менської міської ради 8 скликання 24 червня 2025 року № 393</t>
  </si>
  <si>
    <t>0118220</t>
  </si>
  <si>
    <t>8220</t>
  </si>
  <si>
    <t>0380</t>
  </si>
  <si>
    <t>Заходи та роботи з мобілізаційної підготовки місцевого значення</t>
  </si>
  <si>
    <t>ПРОГРАМА виконання заходів з мобілізації, призову на строкову військову службу на території населених пунктів Менської міської територіальної громади на 2025-2027 роки</t>
  </si>
  <si>
    <t>Рішення 56 сесії Менської міської ради 8 скликання 19 грудня 2024 року № 743
Рішення 59 сесії Менської міської ради 8 скликання 24 березня 2025 року № 146
Рішення 61 сесії Менської міської ради 8 скликання 20 травня 2025 року № 273</t>
  </si>
  <si>
    <t>0118230</t>
  </si>
  <si>
    <t>8230</t>
  </si>
  <si>
    <t>Інші заходи громадського порядку та безпеки</t>
  </si>
  <si>
    <t>ПРОГРАМА профілактики правопорушень «Безпечна громада» на 2025-2027 роки</t>
  </si>
  <si>
    <t>Рішення 56 сесії Менської міської ради 8 скликання 19 грудня 2024 року № 739
Рішення 59 сесії Менської міської ради 8 скликання 24 березня 2025 року № 145
Рішення 62 сесії Менської міської ради 8 скликання 11 червня 2025 року № 338</t>
  </si>
  <si>
    <t>ПРОГРАМА підвищення обороноздатності та безпеки населених пунктів Менської міської територіальної громади в умовах воєнного стану на 2025 рік</t>
  </si>
  <si>
    <t xml:space="preserve">Рішення 56 сесії Менської міської ради 8 скликання 19 грудня 2024 року № 740_x000D_
Рішення 58 сесії Менської міської ради 8 скликання 20 лютого 2025 року № 75
Рішення 62 сесії Менської міської ради 8 скликання 24 червня 2025 року № 398
Рішення 63 сесії Менської міської ради 8 скликання 23 липня 2025 року № </t>
  </si>
  <si>
    <t>Рішення 56 сесії Менської міської ради 8 скликання 19 грудня 2024 року № 742
Рішення 58 сесії Менської міської ради 8 скликання 20 лютого 2025 року № 76
Рішення 62 сесії Менської міської ради 8 скликання 24 червня 2025 року № 393</t>
  </si>
  <si>
    <t>0118330</t>
  </si>
  <si>
    <t>8330</t>
  </si>
  <si>
    <t>0540</t>
  </si>
  <si>
    <t>Інша діяльність у сфері екології та охорони природних ресурсів</t>
  </si>
  <si>
    <t>0118831</t>
  </si>
  <si>
    <t>8831</t>
  </si>
  <si>
    <t>1060</t>
  </si>
  <si>
    <t>Надання довгострокових кредитів індивідуальним забудовникам житла на селі</t>
  </si>
  <si>
    <t>Програма Підтримки індивідуального житлового  будівництва та розвитку особистого селянського господарства «Власний дім» на 2025 - 2027 роки на території Менської міської територіальної громади</t>
  </si>
  <si>
    <t>Рішення 56 сесії Менської міської ради 8 скликання 19 грудня 2024 року № 730</t>
  </si>
  <si>
    <t>0118832</t>
  </si>
  <si>
    <t>8832</t>
  </si>
  <si>
    <t>Повернення довгострокових кредитів, наданих індивідуальним забудовникам житла на селі</t>
  </si>
  <si>
    <t>0600000</t>
  </si>
  <si>
    <t>Вiддiл освiти Менської мiської ради</t>
  </si>
  <si>
    <t>0610000</t>
  </si>
  <si>
    <t>0611010</t>
  </si>
  <si>
    <t>1010</t>
  </si>
  <si>
    <t>0910</t>
  </si>
  <si>
    <t>Надання дошкільної освіти</t>
  </si>
  <si>
    <t>ПРОГРАМА організації харчування дітей у закладах дошкільної освіти Менської міської ради на 2025-2027 роки</t>
  </si>
  <si>
    <t>Рішення 56 сесії Менської міської ради 8 скликання 19 грудня 2024 року № 710</t>
  </si>
  <si>
    <t>0611021</t>
  </si>
  <si>
    <t>1021</t>
  </si>
  <si>
    <t>0921</t>
  </si>
  <si>
    <t>Надання загальної середньої освіти закладами загальної середньої освіти за рахунок коштів місцевого бюджету</t>
  </si>
  <si>
    <t>Програми національно-патріотичного виховання на 2025-2027 роки</t>
  </si>
  <si>
    <t>Рішення 56 сесії Менської міської ради 8 скликання 19 грудня 2024 року № 709</t>
  </si>
  <si>
    <t>Програми організації харчування дітей в закладах загальної середньої освіти Менської міської ради на 2025-2027 роки</t>
  </si>
  <si>
    <t>Рішення 56 сесії Менської міської ради 8 скликання 19 грудня 2024 року № 707_x000D_
Рішення 58 сесії Менської міської ради 8 скликання 20 лютого 2025 року № 78
Рішення 61 сесії Менської міської ради 8 скликання 20 травня 2025 року № 270
Рішення 64 сесії Менської міської ради 8 скликання 27 серпня 2025 року № 469</t>
  </si>
  <si>
    <t>0611070</t>
  </si>
  <si>
    <t>1070</t>
  </si>
  <si>
    <t>0960</t>
  </si>
  <si>
    <t>Надання позашкільної освіти закладами позашкільної освіти, заходи із позашкільної роботи з дітьми</t>
  </si>
  <si>
    <t>Програма розвитку позашкільної освіти на 2025-2027 роки</t>
  </si>
  <si>
    <t>Рішення 56 сесії Менської міської ради 8 скликання 19 грудня 2024 року № 708</t>
  </si>
  <si>
    <t>0611142</t>
  </si>
  <si>
    <t>1142</t>
  </si>
  <si>
    <t>0990</t>
  </si>
  <si>
    <t>Інші програми та заходи у сфері освіти</t>
  </si>
  <si>
    <t>ПРОГРАМА надання одноразової допомоги дітям-сиротам і дітям, позбавленим батьківського піклування, після досягнення 18-річного віку на 2025-2027 рок</t>
  </si>
  <si>
    <t>Рішення 56 сесії Менської міської ради 8 скликання 19 грудня 2024 року № 711_x000D_
Рішення 57 сесії Менської міської ради 8 скликання 24 січня 2025 року № 33</t>
  </si>
  <si>
    <t>Програма розвитку фізичнокї культури і спорту в закладах освіти на 2025-2027 роки</t>
  </si>
  <si>
    <t>Рішення 56 сесії Менської міської ради 8 скликання 19 грудня 2024 року № 713</t>
  </si>
  <si>
    <t>Програма підтримки та розвитку обдарованої учнівської молоді та творчих педагогів  на 2025-2027 роки</t>
  </si>
  <si>
    <t>Рішення 56 сесії Менської міської ради 8 скликання 19 грудня 2024 року № 712
Рішення 61 сесії Менської міської ради 8 скликання 20 травня 2025 року № 272</t>
  </si>
  <si>
    <t>0611279</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</si>
  <si>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</si>
  <si>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Рішення 56 сесії Менської міської ради 8 скликання 19 грудня 2024 року № 707
Рішення 58 сесії Менської міської ради 8 скликання 20 лютого 2025 року № 78
Рішення 61 сесії Менської міської ради 8 скликання 20 травня 2025 року № 270</t>
  </si>
  <si>
    <t>0611403</t>
  </si>
  <si>
    <t>1403</t>
  </si>
  <si>
    <t>0611700</t>
  </si>
  <si>
    <t>1700</t>
  </si>
  <si>
    <t>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t>
  </si>
  <si>
    <t>0800000</t>
  </si>
  <si>
    <t>Відділ соціального захисту населення та охорони здоров'я Менської міської ради</t>
  </si>
  <si>
    <t>0810000</t>
  </si>
  <si>
    <t>0812010</t>
  </si>
  <si>
    <t>2010</t>
  </si>
  <si>
    <t>0731</t>
  </si>
  <si>
    <t>Багатопрофільна стаціонарна медична допомога населенню</t>
  </si>
  <si>
    <t>Програма забезпечення медичних закладів Менської міської територіальної громади медичними кадрами на 2025 - 2027 роки.</t>
  </si>
  <si>
    <t>Рішення 56 сесії Менської міської ради 8 скликання 19 грудня 2024 року № 716
'Рішення 59 сесії Менської міської ради 8 скликання 24 березня 2025 року № 143</t>
  </si>
  <si>
    <t>Комплексна програма підтримки та розвитку медичної допомоги, що надається в Менській міській територіальній громаді, на 2025-2027 роки</t>
  </si>
  <si>
    <t>Рішення 56 сесії Менської міської ради 8 скликання 19 грудня 2024 року № 717</t>
  </si>
  <si>
    <t>0812111</t>
  </si>
  <si>
    <t>2111</t>
  </si>
  <si>
    <t>0726</t>
  </si>
  <si>
    <t>Первинна медична допомога населенню, що надається центрами первинної медичної (медико-санітарної) допомоги</t>
  </si>
  <si>
    <t>0812152</t>
  </si>
  <si>
    <t>2152</t>
  </si>
  <si>
    <t>0763</t>
  </si>
  <si>
    <t>Інші програми та заходи у сфері охорони здоров`я</t>
  </si>
  <si>
    <t>Комплексна програма підтримки та розвитку медичної допомоги, яка надається в  Менській міській територіальній громаді, на 2025-2027 роки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</si>
  <si>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</si>
  <si>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</si>
  <si>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</si>
  <si>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</si>
  <si>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Програмат«Турбота про літніх людей та інших вразливих категорій населення» на 2025 – 2026 роки</t>
  </si>
  <si>
    <t>Рішення 56 сесії Менської міської ради 8 скликання 19 грудня 2024 року № 722</t>
  </si>
  <si>
    <t>0813121</t>
  </si>
  <si>
    <t>3121</t>
  </si>
  <si>
    <t>1040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</si>
  <si>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</si>
  <si>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Програма щодо попередження дитячої безпритульності та бездоглядності, розвитку сімейних форм виховання дітей-сиріт, дітей, позбавлених батьківського піклування, «Діти Менщини» на 2025-2027 роки</t>
  </si>
  <si>
    <t>Рішення 56 сесії Менської міської ради 8 скликання 19 грудня 2024 року № 721</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</si>
  <si>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</si>
  <si>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</si>
  <si>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</si>
  <si>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Програма компенсації фізичним особам, які надають соціальні послуги з догляду на непрофесійній основі на території Менської міської територіальної громади, на 2025- 2027 роки.</t>
  </si>
  <si>
    <t>Рішення 56 сесії Менської міської ради 8 скликання 19 грудня 2024 року № 715</t>
  </si>
  <si>
    <t>0813191</t>
  </si>
  <si>
    <t>3191</t>
  </si>
  <si>
    <t>1030</t>
  </si>
  <si>
    <t>Інші видатки на соціальний захист ветеранів війни та праці</t>
  </si>
  <si>
    <t>Програма підтримки ветеранів війни, Захисників і Захисниць України, членів їх сімей та членів сімей загиблих (померлих) ветеранів війни, об'єднань ветеранів Менської міської територіальної громади на 2025-2027 роки</t>
  </si>
  <si>
    <t>Рішення 56 сесії Менської міської ради 8 скликання 19 грудня 2024 року № 719</t>
  </si>
  <si>
    <t>1090</t>
  </si>
  <si>
    <t>Інші заходи у сфері соціального захисту і соціального забезпечення</t>
  </si>
  <si>
    <t>Програма фінансової підтримки патронатних родин, що функціонують на території Менської міської територіальної громади Чернігівської області на 2025 – 2027 роки</t>
  </si>
  <si>
    <t>Рішення 56 сесії Менської міської ради 8 скликання 19 грудня 2024 року № 714
Рішення 62 сесії Менської міської ради 8 скликання 24 червня 2025 року № 388</t>
  </si>
  <si>
    <t>0813242</t>
  </si>
  <si>
    <t>3242</t>
  </si>
  <si>
    <t>Програми соціальної підтримки жителів Менської міської територіальної громади на 2025 – 2027 роки</t>
  </si>
  <si>
    <t>Рішення 56 сесії Менської міської ради 8 скликання 19 грудня 2024 року № 718_x000D_
Рішення 57 сесії Менської міської ради 8 скликання 24 січня 2025 року № 17
Рішення 62 сесії Менської міської ради 8 скликання 11 червня 2025 року № 337
Рішення 62 сесії Менської міської ради 8 скликання 24 червня 2025 року № 380</t>
  </si>
  <si>
    <t>1000000</t>
  </si>
  <si>
    <t>Вiддiл культури Менської мiської ради</t>
  </si>
  <si>
    <t>1010000</t>
  </si>
  <si>
    <t>1013133</t>
  </si>
  <si>
    <t>3133</t>
  </si>
  <si>
    <t>Забезпечення молодіжними центрами соціального становлення та розвитку молоді та інші заходи у сфері молодіжної політики</t>
  </si>
  <si>
    <t>ПРОГРАМА «Молодь Менської громади» на 2025-2027 роки</t>
  </si>
  <si>
    <t>Рішення 56 сесії Менської міської ради 8 скликання 19 грудня 2024 року № 737</t>
  </si>
  <si>
    <t>1014082</t>
  </si>
  <si>
    <t>4082</t>
  </si>
  <si>
    <t>0829</t>
  </si>
  <si>
    <t>Інші заходи в галузі культури і мистецтва</t>
  </si>
  <si>
    <t>Програма розвитку культури Менської міської територіальної громади на 2025-2027 роки</t>
  </si>
  <si>
    <t>Рішення 56 сесії Менської міської ради 8 скликання 19 грудня 2024 року № 736</t>
  </si>
  <si>
    <t>Програма охорони та збереження культурної спадщини на території Менської міської територіальної громади на 2025-2027 роки</t>
  </si>
  <si>
    <t>Рішення 56 сесії Менської міської ради 8 скликання 19 грудня 2024 року № 738</t>
  </si>
  <si>
    <t>3700000</t>
  </si>
  <si>
    <t>Фiнансове управлiння Менської мiської ради</t>
  </si>
  <si>
    <t>3710000</t>
  </si>
  <si>
    <t>3719800</t>
  </si>
  <si>
    <t>9800</t>
  </si>
  <si>
    <t>Субвенція з місцевого бюджету державному бюджету на виконання програм соціально-економічного розвитку регіонів</t>
  </si>
  <si>
    <t xml:space="preserve">Рішення 56 сесії Менської міської ради 8 скликання 19 грудня 2024 року № 739_x000D_
Рішення 59-ої сесії Менської міської ради 8 скликання 24 березня 2025 року № 145
</t>
  </si>
  <si>
    <t>Програма взаємодії регіонального сервісного центру ГСЦ МВС в Київській та Чернігівській областях (філія ГСЦ МВС) з Менською міською радою в сфері надання адміністративних послуг населенню на 2025 рік</t>
  </si>
  <si>
    <t>Рішення 60-ої сесії Менської міської ради 8 скликання 24 квітня 2025 року № 211</t>
  </si>
  <si>
    <t xml:space="preserve">Рішення 56 сесії Менської міської ради 8 скликання 19 грудня 2024 року № 740
Рішення 58 сесії Менської міської ради 8 скликання 20 лютого 2025 року № 75
Рішення 62 сесії Менської міської ради 8 скликання 24 червня 2025 року № 398
Рішення 63 сесії Менської міської ради 8 скликання 23 липня 2025 року № </t>
  </si>
  <si>
    <t>ПРОГРАМА підтримки системи екстреної медичної допомоги і профілактики захворювань у Менській міській територіальній громаді на 2025 рік</t>
  </si>
  <si>
    <t xml:space="preserve">Рішення 65 сесії Менської міської ради 8 скликання 24 вересня 2025 року № </t>
  </si>
  <si>
    <t>X</t>
  </si>
  <si>
    <t>УСЬОГО</t>
  </si>
  <si>
    <t>Начальник фінансового управління                                                                                                                  Алла НЕРОСЛИК</t>
  </si>
  <si>
    <t>до рішення 67 сесії Менської міської ради 8 скликання 19 листопада 2025 року № 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</si>
</sst>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8" x14ac:knownFonts="1">
    <font>
      <sz val="10"/>
      <color theme="1"/>
      <name val="Calibri"/>
      <scheme val="minor"/>
    </font>
    <font>
      <sz val="10"/>
      <color theme="1"/>
      <name val="Times New Roman"/>
    </font>
    <font>
      <b/>
      <sz val="12"/>
      <color theme="1"/>
      <name val="Times New Roman"/>
    </font>
    <font>
      <sz val="12"/>
      <color theme="1"/>
      <name val="Times New Roman"/>
    </font>
    <font>
      <b/>
      <u/>
      <sz val="10"/>
      <color theme="1"/>
      <name val="Times New Roman"/>
    </font>
    <font>
      <sz val="8"/>
      <color theme="1"/>
      <name val="Times New Roman"/>
    </font>
    <font>
      <b/>
      <sz val="10"/>
      <color theme="1"/>
      <name val="Times New Roman"/>
    </font>
    <font>
      <i/>
      <sz val="10"/>
      <color theme="1"/>
      <name val="Times New Roman"/>
    </font>
  </fonts>
  <fills count="3">
    <fill>
      <patternFill patternType="none"/>
    </fill>
    <fill>
      <patternFill patternType="gray125"/>
    </fill>
    <fill>
      <patternFill patternType="solid">
        <fgColor theme="4" tint="0.59999389629810485"/>
        <bgColor indexed="65"/>
      </patternFill>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42">
    <xf numFmtId="0" fontId="0" fillId="0" borderId="0" xfId="0"/>
    <xf numFmtId="0" fontId="1" fillId="0" borderId="0" xfId="0" applyFont="1"/>
    <xf numFmtId="0" fontId="1" fillId="0" borderId="0" xfId="0" applyFont="1" applyAlignment="1">
      <alignment horizontal="right" vertical="top"/>
    </xf>
    <xf numFmtId="0" fontId="4" fillId="0" borderId="0" xfId="0" quotePrefix="1" applyFont="1" applyAlignment="1">
      <alignment horizontal="center"/>
    </xf>
    <xf numFmtId="0" fontId="1" fillId="0" borderId="0" xfId="0" applyFont="1" applyAlignment="1">
      <alignment horizontal="right"/>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vertical="center"/>
    </xf>
    <xf numFmtId="0" fontId="1" fillId="2" borderId="8" xfId="0" applyFont="1" applyFill="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8" xfId="0" quotePrefix="1" applyFont="1" applyFill="1" applyBorder="1" applyAlignment="1">
      <alignment vertical="center" wrapText="1"/>
    </xf>
    <xf numFmtId="164" fontId="6" fillId="2" borderId="8" xfId="0" applyNumberFormat="1" applyFont="1" applyFill="1" applyBorder="1" applyAlignment="1">
      <alignment horizontal="right" vertical="center"/>
    </xf>
    <xf numFmtId="164" fontId="6" fillId="2" borderId="11" xfId="0" applyNumberFormat="1" applyFont="1" applyFill="1" applyBorder="1" applyAlignment="1">
      <alignment horizontal="right" vertical="center"/>
    </xf>
    <xf numFmtId="0" fontId="1" fillId="0" borderId="8" xfId="0" quotePrefix="1" applyFont="1" applyBorder="1" applyAlignment="1">
      <alignment vertical="center" wrapText="1"/>
    </xf>
    <xf numFmtId="164" fontId="1" fillId="2" borderId="8" xfId="0" applyNumberFormat="1" applyFont="1" applyFill="1" applyBorder="1" applyAlignment="1">
      <alignment horizontal="right" vertical="center"/>
    </xf>
    <xf numFmtId="164" fontId="1" fillId="0" borderId="8" xfId="0" applyNumberFormat="1" applyFont="1" applyBorder="1" applyAlignment="1">
      <alignment horizontal="right" vertical="center"/>
    </xf>
    <xf numFmtId="164" fontId="1" fillId="0" borderId="11" xfId="0" applyNumberFormat="1" applyFont="1" applyBorder="1" applyAlignment="1">
      <alignment horizontal="right" vertical="center"/>
    </xf>
    <xf numFmtId="0" fontId="1" fillId="0" borderId="7" xfId="0" quotePrefix="1" applyFont="1" applyBorder="1" applyAlignment="1">
      <alignment horizontal="center" vertical="center" wrapText="1"/>
    </xf>
    <xf numFmtId="0" fontId="1" fillId="0" borderId="8" xfId="0" quotePrefix="1"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3" xfId="0" applyFont="1" applyFill="1" applyBorder="1" applyAlignment="1">
      <alignment vertical="center" wrapText="1"/>
    </xf>
    <xf numFmtId="164" fontId="6" fillId="2" borderId="13" xfId="0" applyNumberFormat="1" applyFont="1" applyFill="1" applyBorder="1" applyAlignment="1">
      <alignment horizontal="right" vertical="center"/>
    </xf>
    <xf numFmtId="164" fontId="6" fillId="2" borderId="14" xfId="0" applyNumberFormat="1" applyFont="1" applyFill="1" applyBorder="1" applyAlignment="1">
      <alignment horizontal="right" vertical="center"/>
    </xf>
    <xf numFmtId="0" fontId="2" fillId="0" borderId="0" xfId="0" applyFont="1" applyAlignment="1">
      <alignment horizontal="center"/>
    </xf>
    <xf numFmtId="0" fontId="3" fillId="0" borderId="0" xfId="0" applyFont="1" applyAlignment="1">
      <alignment horizontal="center"/>
    </xf>
    <xf numFmtId="0" fontId="5" fillId="0" borderId="1" xfId="0" applyFont="1" applyBorder="1" applyAlignment="1">
      <alignment horizontal="center" vertical="center" wrapText="1"/>
    </xf>
    <xf numFmtId="0" fontId="1" fillId="0" borderId="7" xfId="0" applyFont="1" applyBorder="1" applyAlignment="1">
      <alignment horizontal="center" vertical="center" wrapText="1"/>
    </xf>
    <xf numFmtId="0" fontId="5"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0" borderId="0" xfId="0" applyFont="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Arial"/>
        <a:cs typeface="Arial"/>
      </a:majorFont>
      <a:minorFont>
        <a:latin typeface="Calibri"/>
        <a:ea typeface="Arial"/>
        <a:cs typeface="Arial"/>
      </a:minorFont>
    </a:fontScheme>
    <a:fmtScheme name="Офіс">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6"/>
  <sheetViews>
    <sheetView tabSelected="1" view="pageLayout" zoomScaleNormal="80" workbookViewId="0">
      <selection activeCell="F3" sqref="F3"/>
    </sheetView>
  </sheetViews>
  <sheetFormatPr defaultRowHeight="12.75" x14ac:dyDescent="0.2"/>
  <cols>
    <col min="1" max="1" width="9.85546875" style="1" customWidth="1"/>
    <col min="2" max="2" width="9.5703125" style="1" customWidth="1"/>
    <col min="3" max="3" width="8.7109375" style="1" customWidth="1"/>
    <col min="4" max="4" width="26" style="1" customWidth="1"/>
    <col min="5" max="5" width="32" style="1" customWidth="1"/>
    <col min="6" max="6" width="28.42578125" style="1" customWidth="1"/>
    <col min="7" max="7" width="13.7109375" style="1" customWidth="1"/>
    <col min="8" max="8" width="14" style="1" customWidth="1"/>
    <col min="9" max="9" width="14.140625" style="1" customWidth="1"/>
    <col min="10" max="10" width="14.42578125" style="1" customWidth="1"/>
    <col min="11" max="11" width="14.28515625" style="1" customWidth="1"/>
    <col min="12" max="12" width="15" style="1" customWidth="1"/>
    <col min="13" max="16384" width="9.140625" style="1"/>
  </cols>
  <sheetData>
    <row r="1" spans="1:12" x14ac:dyDescent="0.2">
      <c r="L1" s="2" t="s">
        <v>0</v>
      </c>
    </row>
    <row r="2" spans="1:12" x14ac:dyDescent="0.2">
      <c r="L2" s="2" t="s">
        <v>264</v>
      </c>
    </row>
    <row r="5" spans="1:12" ht="15.75" x14ac:dyDescent="0.25">
      <c r="A5" s="30" t="s">
        <v>1</v>
      </c>
      <c r="B5" s="31"/>
      <c r="C5" s="31"/>
      <c r="D5" s="31"/>
      <c r="E5" s="31"/>
      <c r="F5" s="31"/>
      <c r="G5" s="31"/>
      <c r="H5" s="31"/>
      <c r="I5" s="31"/>
      <c r="J5" s="31"/>
      <c r="K5" s="31"/>
      <c r="L5" s="31"/>
    </row>
    <row r="7" spans="1:12" x14ac:dyDescent="0.2">
      <c r="A7" s="3" t="s">
        <v>2</v>
      </c>
    </row>
    <row r="8" spans="1:12" x14ac:dyDescent="0.2">
      <c r="A8" s="1" t="s">
        <v>3</v>
      </c>
      <c r="L8" s="4" t="s">
        <v>4</v>
      </c>
    </row>
    <row r="9" spans="1:12" ht="12.75" customHeight="1" x14ac:dyDescent="0.2">
      <c r="A9" s="32" t="s">
        <v>5</v>
      </c>
      <c r="B9" s="34" t="s">
        <v>6</v>
      </c>
      <c r="C9" s="34" t="s">
        <v>7</v>
      </c>
      <c r="D9" s="36" t="s">
        <v>8</v>
      </c>
      <c r="E9" s="36" t="s">
        <v>9</v>
      </c>
      <c r="F9" s="34" t="s">
        <v>10</v>
      </c>
      <c r="G9" s="37" t="s">
        <v>11</v>
      </c>
      <c r="H9" s="38"/>
      <c r="I9" s="39"/>
      <c r="J9" s="37" t="s">
        <v>12</v>
      </c>
      <c r="K9" s="38"/>
      <c r="L9" s="40"/>
    </row>
    <row r="10" spans="1:12" ht="72" customHeight="1" x14ac:dyDescent="0.2">
      <c r="A10" s="33"/>
      <c r="B10" s="35"/>
      <c r="C10" s="35"/>
      <c r="D10" s="35"/>
      <c r="E10" s="35"/>
      <c r="F10" s="35"/>
      <c r="G10" s="7" t="s">
        <v>13</v>
      </c>
      <c r="H10" s="6" t="s">
        <v>14</v>
      </c>
      <c r="I10" s="8" t="s">
        <v>15</v>
      </c>
      <c r="J10" s="7" t="s">
        <v>13</v>
      </c>
      <c r="K10" s="6" t="s">
        <v>14</v>
      </c>
      <c r="L10" s="9" t="s">
        <v>15</v>
      </c>
    </row>
    <row r="11" spans="1:12" x14ac:dyDescent="0.2">
      <c r="A11" s="5">
        <v>1</v>
      </c>
      <c r="B11" s="6">
        <v>2</v>
      </c>
      <c r="C11" s="6">
        <v>3</v>
      </c>
      <c r="D11" s="6">
        <v>4</v>
      </c>
      <c r="E11" s="6">
        <v>5</v>
      </c>
      <c r="F11" s="6">
        <v>6</v>
      </c>
      <c r="G11" s="7">
        <v>7</v>
      </c>
      <c r="H11" s="6">
        <v>8</v>
      </c>
      <c r="I11" s="10">
        <v>9</v>
      </c>
      <c r="J11" s="11">
        <v>10</v>
      </c>
      <c r="K11" s="12">
        <v>11</v>
      </c>
      <c r="L11" s="13">
        <v>12</v>
      </c>
    </row>
    <row r="12" spans="1:12" x14ac:dyDescent="0.2">
      <c r="A12" s="14" t="s">
        <v>16</v>
      </c>
      <c r="B12" s="15" t="s">
        <v>17</v>
      </c>
      <c r="C12" s="15" t="s">
        <v>17</v>
      </c>
      <c r="D12" s="16" t="s">
        <v>18</v>
      </c>
      <c r="E12" s="16" t="s">
        <v>17</v>
      </c>
      <c r="F12" s="16" t="s">
        <v>17</v>
      </c>
      <c r="G12" s="17">
        <f>H12+I12</f>
        <v>24060913</v>
      </c>
      <c r="H12" s="17">
        <f>H13</f>
        <v>20946770</v>
      </c>
      <c r="I12" s="17">
        <f>I13</f>
        <v>3114143</v>
      </c>
      <c r="J12" s="17">
        <f>K12+L12</f>
        <v>15328336.999999998</v>
      </c>
      <c r="K12" s="17">
        <f>K13</f>
        <v>14181913.899999999</v>
      </c>
      <c r="L12" s="18">
        <f>L13</f>
        <v>1146423.1000000001</v>
      </c>
    </row>
    <row r="13" spans="1:12" x14ac:dyDescent="0.2">
      <c r="A13" s="14" t="s">
        <v>19</v>
      </c>
      <c r="B13" s="15" t="s">
        <v>17</v>
      </c>
      <c r="C13" s="15" t="s">
        <v>17</v>
      </c>
      <c r="D13" s="16" t="s">
        <v>18</v>
      </c>
      <c r="E13" s="16" t="s">
        <v>17</v>
      </c>
      <c r="F13" s="16" t="s">
        <v>17</v>
      </c>
      <c r="G13" s="17">
        <f>SUM(G14:G42)</f>
        <v>24060913</v>
      </c>
      <c r="H13" s="17">
        <f>SUM(H14:H42)</f>
        <v>20946770</v>
      </c>
      <c r="I13" s="17">
        <f t="shared" ref="I13:L13" si="0">SUM(I14:I42)</f>
        <v>3114143</v>
      </c>
      <c r="J13" s="17">
        <f t="shared" si="0"/>
        <v>15258337</v>
      </c>
      <c r="K13" s="17">
        <f t="shared" si="0"/>
        <v>14181913.899999999</v>
      </c>
      <c r="L13" s="18">
        <f t="shared" si="0"/>
        <v>1146423.1000000001</v>
      </c>
    </row>
    <row r="14" spans="1:12" ht="102" x14ac:dyDescent="0.2">
      <c r="A14" s="5" t="s">
        <v>20</v>
      </c>
      <c r="B14" s="6" t="s">
        <v>21</v>
      </c>
      <c r="C14" s="6" t="s">
        <v>22</v>
      </c>
      <c r="D14" s="19" t="s">
        <v>23</v>
      </c>
      <c r="E14" s="19" t="s">
        <v>24</v>
      </c>
      <c r="F14" s="19" t="s">
        <v>25</v>
      </c>
      <c r="G14" s="20">
        <f t="shared" ref="G14:G43" si="1">H14+I14</f>
        <v>485000</v>
      </c>
      <c r="H14" s="21">
        <v>325000</v>
      </c>
      <c r="I14" s="21">
        <v>160000</v>
      </c>
      <c r="J14" s="20">
        <f t="shared" ref="J14:J43" si="2">K14+L14</f>
        <v>345358.4</v>
      </c>
      <c r="K14" s="21">
        <v>320358.40000000002</v>
      </c>
      <c r="L14" s="22">
        <v>25000</v>
      </c>
    </row>
    <row r="15" spans="1:12" ht="102" x14ac:dyDescent="0.2">
      <c r="A15" s="23" t="s">
        <v>20</v>
      </c>
      <c r="B15" s="24" t="s">
        <v>21</v>
      </c>
      <c r="C15" s="24" t="s">
        <v>22</v>
      </c>
      <c r="D15" s="19" t="s">
        <v>23</v>
      </c>
      <c r="E15" s="19" t="s">
        <v>26</v>
      </c>
      <c r="F15" s="19" t="s">
        <v>27</v>
      </c>
      <c r="G15" s="20">
        <f t="shared" si="1"/>
        <v>69950</v>
      </c>
      <c r="H15" s="21">
        <v>69950</v>
      </c>
      <c r="I15" s="21"/>
      <c r="J15" s="20">
        <f t="shared" si="2"/>
        <v>69950</v>
      </c>
      <c r="K15" s="21">
        <v>69950</v>
      </c>
      <c r="L15" s="22"/>
    </row>
    <row r="16" spans="1:12" ht="76.5" x14ac:dyDescent="0.2">
      <c r="A16" s="5" t="s">
        <v>28</v>
      </c>
      <c r="B16" s="6" t="s">
        <v>29</v>
      </c>
      <c r="C16" s="6" t="s">
        <v>30</v>
      </c>
      <c r="D16" s="19" t="s">
        <v>31</v>
      </c>
      <c r="E16" s="19" t="s">
        <v>32</v>
      </c>
      <c r="F16" s="19" t="s">
        <v>33</v>
      </c>
      <c r="G16" s="20">
        <f t="shared" si="1"/>
        <v>215000</v>
      </c>
      <c r="H16" s="21">
        <v>215000</v>
      </c>
      <c r="I16" s="21">
        <v>0</v>
      </c>
      <c r="J16" s="20">
        <f t="shared" si="2"/>
        <v>61431</v>
      </c>
      <c r="K16" s="21">
        <v>61431</v>
      </c>
      <c r="L16" s="22">
        <v>0</v>
      </c>
    </row>
    <row r="17" spans="1:12" ht="123" customHeight="1" x14ac:dyDescent="0.2">
      <c r="A17" s="5" t="s">
        <v>28</v>
      </c>
      <c r="B17" s="6" t="s">
        <v>29</v>
      </c>
      <c r="C17" s="6" t="s">
        <v>30</v>
      </c>
      <c r="D17" s="19" t="s">
        <v>31</v>
      </c>
      <c r="E17" s="19" t="s">
        <v>34</v>
      </c>
      <c r="F17" s="19" t="s">
        <v>35</v>
      </c>
      <c r="G17" s="20">
        <f t="shared" si="1"/>
        <v>383944</v>
      </c>
      <c r="H17" s="21">
        <v>383944</v>
      </c>
      <c r="I17" s="21">
        <v>0</v>
      </c>
      <c r="J17" s="20">
        <f t="shared" si="2"/>
        <v>124439</v>
      </c>
      <c r="K17" s="21">
        <v>124439</v>
      </c>
      <c r="L17" s="22">
        <v>0</v>
      </c>
    </row>
    <row r="18" spans="1:12" ht="51" x14ac:dyDescent="0.2">
      <c r="A18" s="5" t="s">
        <v>28</v>
      </c>
      <c r="B18" s="6" t="s">
        <v>29</v>
      </c>
      <c r="C18" s="6" t="s">
        <v>30</v>
      </c>
      <c r="D18" s="19" t="s">
        <v>31</v>
      </c>
      <c r="E18" s="19" t="s">
        <v>36</v>
      </c>
      <c r="F18" s="19" t="s">
        <v>37</v>
      </c>
      <c r="G18" s="20">
        <f t="shared" si="1"/>
        <v>137000</v>
      </c>
      <c r="H18" s="21">
        <v>137000</v>
      </c>
      <c r="I18" s="21">
        <v>0</v>
      </c>
      <c r="J18" s="20">
        <f t="shared" si="2"/>
        <v>92523.12</v>
      </c>
      <c r="K18" s="21">
        <v>92523.12</v>
      </c>
      <c r="L18" s="22">
        <v>0</v>
      </c>
    </row>
    <row r="19" spans="1:12" ht="165.75" x14ac:dyDescent="0.2">
      <c r="A19" s="5" t="s">
        <v>28</v>
      </c>
      <c r="B19" s="6" t="s">
        <v>29</v>
      </c>
      <c r="C19" s="6" t="s">
        <v>30</v>
      </c>
      <c r="D19" s="19" t="s">
        <v>31</v>
      </c>
      <c r="E19" s="19" t="s">
        <v>38</v>
      </c>
      <c r="F19" s="19" t="s">
        <v>39</v>
      </c>
      <c r="G19" s="20">
        <f t="shared" si="1"/>
        <v>435674</v>
      </c>
      <c r="H19" s="21">
        <v>435674</v>
      </c>
      <c r="I19" s="21">
        <v>0</v>
      </c>
      <c r="J19" s="20">
        <f t="shared" si="2"/>
        <v>135672.70000000001</v>
      </c>
      <c r="K19" s="21">
        <v>135672.70000000001</v>
      </c>
      <c r="L19" s="22">
        <v>0</v>
      </c>
    </row>
    <row r="20" spans="1:12" ht="51" x14ac:dyDescent="0.2">
      <c r="A20" s="5" t="s">
        <v>40</v>
      </c>
      <c r="B20" s="6" t="s">
        <v>41</v>
      </c>
      <c r="C20" s="6" t="s">
        <v>42</v>
      </c>
      <c r="D20" s="19" t="s">
        <v>43</v>
      </c>
      <c r="E20" s="19" t="s">
        <v>44</v>
      </c>
      <c r="F20" s="19" t="s">
        <v>45</v>
      </c>
      <c r="G20" s="20">
        <f t="shared" si="1"/>
        <v>70000</v>
      </c>
      <c r="H20" s="21">
        <v>70000</v>
      </c>
      <c r="I20" s="21">
        <v>0</v>
      </c>
      <c r="J20" s="20">
        <f t="shared" si="2"/>
        <v>27933.52</v>
      </c>
      <c r="K20" s="21">
        <v>27933.52</v>
      </c>
      <c r="L20" s="22">
        <v>0</v>
      </c>
    </row>
    <row r="21" spans="1:12" ht="51" x14ac:dyDescent="0.2">
      <c r="A21" s="5" t="s">
        <v>46</v>
      </c>
      <c r="B21" s="6" t="s">
        <v>47</v>
      </c>
      <c r="C21" s="6" t="s">
        <v>42</v>
      </c>
      <c r="D21" s="19" t="s">
        <v>48</v>
      </c>
      <c r="E21" s="19" t="s">
        <v>44</v>
      </c>
      <c r="F21" s="19" t="s">
        <v>45</v>
      </c>
      <c r="G21" s="20">
        <f t="shared" si="1"/>
        <v>70000</v>
      </c>
      <c r="H21" s="21">
        <v>70000</v>
      </c>
      <c r="I21" s="21">
        <v>0</v>
      </c>
      <c r="J21" s="20">
        <f t="shared" si="2"/>
        <v>27830.799999999999</v>
      </c>
      <c r="K21" s="21">
        <v>27830.799999999999</v>
      </c>
      <c r="L21" s="22">
        <v>0</v>
      </c>
    </row>
    <row r="22" spans="1:12" ht="160.5" customHeight="1" x14ac:dyDescent="0.2">
      <c r="A22" s="5" t="s">
        <v>49</v>
      </c>
      <c r="B22" s="6" t="s">
        <v>50</v>
      </c>
      <c r="C22" s="6" t="s">
        <v>51</v>
      </c>
      <c r="D22" s="19" t="s">
        <v>52</v>
      </c>
      <c r="E22" s="19" t="s">
        <v>53</v>
      </c>
      <c r="F22" s="19" t="s">
        <v>54</v>
      </c>
      <c r="G22" s="20">
        <f t="shared" si="1"/>
        <v>9952000</v>
      </c>
      <c r="H22" s="21">
        <v>9622100</v>
      </c>
      <c r="I22" s="21">
        <v>329900</v>
      </c>
      <c r="J22" s="20">
        <f t="shared" si="2"/>
        <v>7836935.2300000004</v>
      </c>
      <c r="K22" s="21">
        <v>7737035.2300000004</v>
      </c>
      <c r="L22" s="22">
        <v>99900</v>
      </c>
    </row>
    <row r="23" spans="1:12" ht="51" x14ac:dyDescent="0.2">
      <c r="A23" s="5" t="s">
        <v>55</v>
      </c>
      <c r="B23" s="6" t="s">
        <v>56</v>
      </c>
      <c r="C23" s="6" t="s">
        <v>51</v>
      </c>
      <c r="D23" s="19" t="s">
        <v>57</v>
      </c>
      <c r="E23" s="19" t="s">
        <v>58</v>
      </c>
      <c r="F23" s="19" t="s">
        <v>59</v>
      </c>
      <c r="G23" s="20">
        <f t="shared" si="1"/>
        <v>200000</v>
      </c>
      <c r="H23" s="21">
        <v>200000</v>
      </c>
      <c r="I23" s="21">
        <v>0</v>
      </c>
      <c r="J23" s="20">
        <f t="shared" si="2"/>
        <v>150000</v>
      </c>
      <c r="K23" s="21">
        <v>150000</v>
      </c>
      <c r="L23" s="22">
        <v>0</v>
      </c>
    </row>
    <row r="24" spans="1:12" ht="51" x14ac:dyDescent="0.2">
      <c r="A24" s="5" t="s">
        <v>55</v>
      </c>
      <c r="B24" s="6" t="s">
        <v>56</v>
      </c>
      <c r="C24" s="6" t="s">
        <v>51</v>
      </c>
      <c r="D24" s="19" t="s">
        <v>57</v>
      </c>
      <c r="E24" s="19" t="s">
        <v>26</v>
      </c>
      <c r="F24" s="19" t="s">
        <v>27</v>
      </c>
      <c r="G24" s="20">
        <f t="shared" si="1"/>
        <v>80050</v>
      </c>
      <c r="H24" s="21">
        <v>80050</v>
      </c>
      <c r="I24" s="21">
        <v>0</v>
      </c>
      <c r="J24" s="20">
        <f t="shared" si="2"/>
        <v>0</v>
      </c>
      <c r="K24" s="21"/>
      <c r="L24" s="22">
        <v>0</v>
      </c>
    </row>
    <row r="25" spans="1:12" ht="76.5" x14ac:dyDescent="0.2">
      <c r="A25" s="5" t="s">
        <v>55</v>
      </c>
      <c r="B25" s="6" t="s">
        <v>56</v>
      </c>
      <c r="C25" s="6" t="s">
        <v>51</v>
      </c>
      <c r="D25" s="19" t="s">
        <v>57</v>
      </c>
      <c r="E25" s="19" t="s">
        <v>60</v>
      </c>
      <c r="F25" s="19" t="s">
        <v>61</v>
      </c>
      <c r="G25" s="20">
        <f t="shared" si="1"/>
        <v>200000</v>
      </c>
      <c r="H25" s="21">
        <v>200000</v>
      </c>
      <c r="I25" s="21">
        <v>0</v>
      </c>
      <c r="J25" s="20">
        <f t="shared" si="2"/>
        <v>98980</v>
      </c>
      <c r="K25" s="21">
        <v>98980</v>
      </c>
      <c r="L25" s="22">
        <v>0</v>
      </c>
    </row>
    <row r="26" spans="1:12" ht="114.75" x14ac:dyDescent="0.2">
      <c r="A26" s="23" t="s">
        <v>55</v>
      </c>
      <c r="B26" s="6">
        <v>6030</v>
      </c>
      <c r="C26" s="24" t="s">
        <v>51</v>
      </c>
      <c r="D26" s="19" t="s">
        <v>57</v>
      </c>
      <c r="E26" s="19" t="s">
        <v>62</v>
      </c>
      <c r="F26" s="19" t="s">
        <v>63</v>
      </c>
      <c r="G26" s="20">
        <f t="shared" si="1"/>
        <v>70000</v>
      </c>
      <c r="H26" s="21"/>
      <c r="I26" s="21">
        <v>70000</v>
      </c>
      <c r="J26" s="20"/>
      <c r="K26" s="21"/>
      <c r="L26" s="22">
        <v>70000</v>
      </c>
    </row>
    <row r="27" spans="1:12" ht="153" x14ac:dyDescent="0.2">
      <c r="A27" s="5" t="s">
        <v>64</v>
      </c>
      <c r="B27" s="6" t="s">
        <v>65</v>
      </c>
      <c r="C27" s="6" t="s">
        <v>51</v>
      </c>
      <c r="D27" s="19" t="s">
        <v>66</v>
      </c>
      <c r="E27" s="19" t="s">
        <v>67</v>
      </c>
      <c r="F27" s="19" t="s">
        <v>68</v>
      </c>
      <c r="G27" s="20">
        <f t="shared" si="1"/>
        <v>723295</v>
      </c>
      <c r="H27" s="21">
        <v>233000</v>
      </c>
      <c r="I27" s="21">
        <v>490295</v>
      </c>
      <c r="J27" s="20">
        <f t="shared" si="2"/>
        <v>592138.22</v>
      </c>
      <c r="K27" s="21">
        <v>154822.1</v>
      </c>
      <c r="L27" s="22">
        <v>437316.12</v>
      </c>
    </row>
    <row r="28" spans="1:12" ht="178.5" x14ac:dyDescent="0.2">
      <c r="A28" s="5" t="s">
        <v>69</v>
      </c>
      <c r="B28" s="6" t="s">
        <v>70</v>
      </c>
      <c r="C28" s="6" t="s">
        <v>71</v>
      </c>
      <c r="D28" s="19" t="s">
        <v>72</v>
      </c>
      <c r="E28" s="19" t="s">
        <v>73</v>
      </c>
      <c r="F28" s="19" t="s">
        <v>74</v>
      </c>
      <c r="G28" s="20">
        <f t="shared" si="1"/>
        <v>400000</v>
      </c>
      <c r="H28" s="21">
        <v>400000</v>
      </c>
      <c r="I28" s="21">
        <v>0</v>
      </c>
      <c r="J28" s="20">
        <f t="shared" si="2"/>
        <v>175633.08</v>
      </c>
      <c r="K28" s="21">
        <v>175633.08</v>
      </c>
      <c r="L28" s="22">
        <v>0</v>
      </c>
    </row>
    <row r="29" spans="1:12" ht="51" x14ac:dyDescent="0.2">
      <c r="A29" s="5" t="s">
        <v>75</v>
      </c>
      <c r="B29" s="6" t="s">
        <v>76</v>
      </c>
      <c r="C29" s="6" t="s">
        <v>71</v>
      </c>
      <c r="D29" s="19" t="s">
        <v>77</v>
      </c>
      <c r="E29" s="19" t="s">
        <v>78</v>
      </c>
      <c r="F29" s="19" t="s">
        <v>79</v>
      </c>
      <c r="G29" s="20">
        <f t="shared" si="1"/>
        <v>50000</v>
      </c>
      <c r="H29" s="21">
        <v>50000</v>
      </c>
      <c r="I29" s="21">
        <v>0</v>
      </c>
      <c r="J29" s="20">
        <f t="shared" si="2"/>
        <v>43850</v>
      </c>
      <c r="K29" s="21">
        <v>43850</v>
      </c>
      <c r="L29" s="22">
        <v>0</v>
      </c>
    </row>
    <row r="30" spans="1:12" ht="51" x14ac:dyDescent="0.2">
      <c r="A30" s="5" t="s">
        <v>80</v>
      </c>
      <c r="B30" s="6" t="s">
        <v>81</v>
      </c>
      <c r="C30" s="6" t="s">
        <v>82</v>
      </c>
      <c r="D30" s="19" t="s">
        <v>83</v>
      </c>
      <c r="E30" s="19" t="s">
        <v>84</v>
      </c>
      <c r="F30" s="19" t="s">
        <v>85</v>
      </c>
      <c r="G30" s="20">
        <f t="shared" si="1"/>
        <v>382000</v>
      </c>
      <c r="H30" s="21">
        <v>0</v>
      </c>
      <c r="I30" s="21">
        <v>382000</v>
      </c>
      <c r="J30" s="20">
        <f t="shared" si="2"/>
        <v>196000</v>
      </c>
      <c r="K30" s="21"/>
      <c r="L30" s="22">
        <v>196000</v>
      </c>
    </row>
    <row r="31" spans="1:12" ht="51" hidden="1" x14ac:dyDescent="0.2">
      <c r="A31" s="5" t="s">
        <v>86</v>
      </c>
      <c r="B31" s="6" t="s">
        <v>87</v>
      </c>
      <c r="C31" s="6" t="s">
        <v>88</v>
      </c>
      <c r="D31" s="19" t="s">
        <v>89</v>
      </c>
      <c r="E31" s="19" t="s">
        <v>90</v>
      </c>
      <c r="F31" s="19" t="s">
        <v>91</v>
      </c>
      <c r="G31" s="20">
        <f t="shared" si="1"/>
        <v>0</v>
      </c>
      <c r="H31" s="21">
        <v>0</v>
      </c>
      <c r="I31" s="21">
        <v>0</v>
      </c>
      <c r="J31" s="20">
        <f t="shared" si="2"/>
        <v>0</v>
      </c>
      <c r="K31" s="21"/>
      <c r="L31" s="22">
        <v>0</v>
      </c>
    </row>
    <row r="32" spans="1:12" ht="38.25" x14ac:dyDescent="0.2">
      <c r="A32" s="5" t="s">
        <v>92</v>
      </c>
      <c r="B32" s="6" t="s">
        <v>93</v>
      </c>
      <c r="C32" s="6" t="s">
        <v>94</v>
      </c>
      <c r="D32" s="19" t="s">
        <v>95</v>
      </c>
      <c r="E32" s="19" t="s">
        <v>96</v>
      </c>
      <c r="F32" s="19" t="s">
        <v>97</v>
      </c>
      <c r="G32" s="20">
        <f t="shared" si="1"/>
        <v>260000</v>
      </c>
      <c r="H32" s="21">
        <v>260000</v>
      </c>
      <c r="I32" s="21">
        <v>0</v>
      </c>
      <c r="J32" s="20">
        <f t="shared" si="2"/>
        <v>126000</v>
      </c>
      <c r="K32" s="21">
        <v>126000</v>
      </c>
      <c r="L32" s="22">
        <v>0</v>
      </c>
    </row>
    <row r="33" spans="1:12" ht="76.5" x14ac:dyDescent="0.2">
      <c r="A33" s="5" t="s">
        <v>98</v>
      </c>
      <c r="B33" s="6" t="s">
        <v>99</v>
      </c>
      <c r="C33" s="6" t="s">
        <v>100</v>
      </c>
      <c r="D33" s="19" t="s">
        <v>101</v>
      </c>
      <c r="E33" s="19" t="s">
        <v>102</v>
      </c>
      <c r="F33" s="19" t="s">
        <v>103</v>
      </c>
      <c r="G33" s="20">
        <f t="shared" si="1"/>
        <v>3425000</v>
      </c>
      <c r="H33" s="21">
        <v>3335940</v>
      </c>
      <c r="I33" s="21">
        <v>89060</v>
      </c>
      <c r="J33" s="20">
        <f t="shared" si="2"/>
        <v>2042827.93</v>
      </c>
      <c r="K33" s="21">
        <v>2042827.93</v>
      </c>
      <c r="L33" s="22">
        <v>0</v>
      </c>
    </row>
    <row r="34" spans="1:12" ht="119.25" customHeight="1" x14ac:dyDescent="0.2">
      <c r="A34" s="5" t="s">
        <v>104</v>
      </c>
      <c r="B34" s="6" t="s">
        <v>105</v>
      </c>
      <c r="C34" s="6" t="s">
        <v>106</v>
      </c>
      <c r="D34" s="19" t="s">
        <v>107</v>
      </c>
      <c r="E34" s="19" t="s">
        <v>34</v>
      </c>
      <c r="F34" s="19" t="s">
        <v>35</v>
      </c>
      <c r="G34" s="20">
        <f t="shared" si="1"/>
        <v>100000</v>
      </c>
      <c r="H34" s="21">
        <v>100000</v>
      </c>
      <c r="I34" s="21">
        <v>0</v>
      </c>
      <c r="J34" s="20">
        <f t="shared" si="2"/>
        <v>28116</v>
      </c>
      <c r="K34" s="21">
        <v>28116</v>
      </c>
      <c r="L34" s="22">
        <v>0</v>
      </c>
    </row>
    <row r="35" spans="1:12" ht="114.75" x14ac:dyDescent="0.2">
      <c r="A35" s="5" t="s">
        <v>108</v>
      </c>
      <c r="B35" s="6" t="s">
        <v>109</v>
      </c>
      <c r="C35" s="6" t="s">
        <v>110</v>
      </c>
      <c r="D35" s="19" t="s">
        <v>111</v>
      </c>
      <c r="E35" s="19" t="s">
        <v>112</v>
      </c>
      <c r="F35" s="19" t="s">
        <v>113</v>
      </c>
      <c r="G35" s="20">
        <f t="shared" si="1"/>
        <v>350000</v>
      </c>
      <c r="H35" s="21">
        <v>350000</v>
      </c>
      <c r="I35" s="21">
        <v>0</v>
      </c>
      <c r="J35" s="20">
        <f t="shared" si="2"/>
        <v>348063.2</v>
      </c>
      <c r="K35" s="21">
        <v>348063.2</v>
      </c>
      <c r="L35" s="22">
        <v>0</v>
      </c>
    </row>
    <row r="36" spans="1:12" ht="114.75" x14ac:dyDescent="0.2">
      <c r="A36" s="5" t="s">
        <v>114</v>
      </c>
      <c r="B36" s="6" t="s">
        <v>115</v>
      </c>
      <c r="C36" s="6" t="s">
        <v>116</v>
      </c>
      <c r="D36" s="19" t="s">
        <v>117</v>
      </c>
      <c r="E36" s="19" t="s">
        <v>118</v>
      </c>
      <c r="F36" s="19" t="s">
        <v>119</v>
      </c>
      <c r="G36" s="20">
        <f t="shared" si="1"/>
        <v>550000</v>
      </c>
      <c r="H36" s="21">
        <v>520000</v>
      </c>
      <c r="I36" s="21">
        <v>30000</v>
      </c>
      <c r="J36" s="20">
        <f t="shared" si="2"/>
        <v>477486</v>
      </c>
      <c r="K36" s="21">
        <v>451188</v>
      </c>
      <c r="L36" s="22">
        <v>26298</v>
      </c>
    </row>
    <row r="37" spans="1:12" ht="114.75" x14ac:dyDescent="0.2">
      <c r="A37" s="5" t="s">
        <v>120</v>
      </c>
      <c r="B37" s="6" t="s">
        <v>121</v>
      </c>
      <c r="C37" s="6" t="s">
        <v>116</v>
      </c>
      <c r="D37" s="19" t="s">
        <v>122</v>
      </c>
      <c r="E37" s="19" t="s">
        <v>123</v>
      </c>
      <c r="F37" s="19" t="s">
        <v>124</v>
      </c>
      <c r="G37" s="20">
        <f t="shared" si="1"/>
        <v>650000</v>
      </c>
      <c r="H37" s="21">
        <v>650000</v>
      </c>
      <c r="I37" s="21">
        <v>0</v>
      </c>
      <c r="J37" s="20">
        <f t="shared" si="2"/>
        <v>71535.990000000005</v>
      </c>
      <c r="K37" s="21">
        <v>71535.990000000005</v>
      </c>
      <c r="L37" s="22">
        <v>0</v>
      </c>
    </row>
    <row r="38" spans="1:12" ht="153" x14ac:dyDescent="0.2">
      <c r="A38" s="5" t="s">
        <v>120</v>
      </c>
      <c r="B38" s="6" t="s">
        <v>121</v>
      </c>
      <c r="C38" s="6" t="s">
        <v>116</v>
      </c>
      <c r="D38" s="19" t="s">
        <v>122</v>
      </c>
      <c r="E38" s="19" t="s">
        <v>125</v>
      </c>
      <c r="F38" s="19" t="s">
        <v>126</v>
      </c>
      <c r="G38" s="20">
        <f t="shared" si="1"/>
        <v>4596000</v>
      </c>
      <c r="H38" s="21">
        <v>3194112</v>
      </c>
      <c r="I38" s="21">
        <v>1401888</v>
      </c>
      <c r="J38" s="20">
        <f t="shared" si="2"/>
        <v>2255652.81</v>
      </c>
      <c r="K38" s="21">
        <v>1888443.83</v>
      </c>
      <c r="L38" s="22">
        <v>367208.98</v>
      </c>
    </row>
    <row r="39" spans="1:12" ht="114.75" x14ac:dyDescent="0.2">
      <c r="A39" s="23" t="s">
        <v>120</v>
      </c>
      <c r="B39" s="6">
        <v>8230</v>
      </c>
      <c r="C39" s="24" t="s">
        <v>116</v>
      </c>
      <c r="D39" s="19" t="s">
        <v>122</v>
      </c>
      <c r="E39" s="19" t="s">
        <v>112</v>
      </c>
      <c r="F39" s="19" t="s">
        <v>127</v>
      </c>
      <c r="G39" s="20">
        <f t="shared" si="1"/>
        <v>70000</v>
      </c>
      <c r="H39" s="21">
        <v>45000</v>
      </c>
      <c r="I39" s="21">
        <v>25000</v>
      </c>
      <c r="J39" s="20">
        <f t="shared" si="2"/>
        <v>5280</v>
      </c>
      <c r="K39" s="21">
        <v>5280</v>
      </c>
      <c r="L39" s="22"/>
    </row>
    <row r="40" spans="1:12" ht="51" x14ac:dyDescent="0.2">
      <c r="A40" s="5" t="s">
        <v>128</v>
      </c>
      <c r="B40" s="6" t="s">
        <v>129</v>
      </c>
      <c r="C40" s="6" t="s">
        <v>130</v>
      </c>
      <c r="D40" s="19" t="s">
        <v>131</v>
      </c>
      <c r="E40" s="19" t="s">
        <v>84</v>
      </c>
      <c r="F40" s="19" t="s">
        <v>85</v>
      </c>
      <c r="G40" s="20">
        <f t="shared" si="1"/>
        <v>136000</v>
      </c>
      <c r="H40" s="21">
        <v>0</v>
      </c>
      <c r="I40" s="21">
        <v>136000</v>
      </c>
      <c r="J40" s="20">
        <f t="shared" si="2"/>
        <v>0</v>
      </c>
      <c r="K40" s="21"/>
      <c r="L40" s="22">
        <v>0</v>
      </c>
    </row>
    <row r="41" spans="1:12" ht="76.5" x14ac:dyDescent="0.2">
      <c r="A41" s="5" t="s">
        <v>132</v>
      </c>
      <c r="B41" s="6" t="s">
        <v>133</v>
      </c>
      <c r="C41" s="6" t="s">
        <v>134</v>
      </c>
      <c r="D41" s="19" t="s">
        <v>135</v>
      </c>
      <c r="E41" s="19" t="s">
        <v>136</v>
      </c>
      <c r="F41" s="19" t="s">
        <v>137</v>
      </c>
      <c r="G41" s="20">
        <f t="shared" si="1"/>
        <v>115000</v>
      </c>
      <c r="H41" s="21">
        <v>0</v>
      </c>
      <c r="I41" s="21">
        <v>115000</v>
      </c>
      <c r="J41" s="20">
        <f t="shared" si="2"/>
        <v>9900</v>
      </c>
      <c r="K41" s="21"/>
      <c r="L41" s="22">
        <v>9900</v>
      </c>
    </row>
    <row r="42" spans="1:12" ht="76.5" x14ac:dyDescent="0.2">
      <c r="A42" s="5" t="s">
        <v>138</v>
      </c>
      <c r="B42" s="6" t="s">
        <v>139</v>
      </c>
      <c r="C42" s="6" t="s">
        <v>134</v>
      </c>
      <c r="D42" s="19" t="s">
        <v>140</v>
      </c>
      <c r="E42" s="19" t="s">
        <v>136</v>
      </c>
      <c r="F42" s="19" t="s">
        <v>137</v>
      </c>
      <c r="G42" s="20">
        <f t="shared" si="1"/>
        <v>-115000</v>
      </c>
      <c r="H42" s="21">
        <v>0</v>
      </c>
      <c r="I42" s="21">
        <v>-115000</v>
      </c>
      <c r="J42" s="20">
        <f t="shared" si="2"/>
        <v>-85200</v>
      </c>
      <c r="K42" s="21"/>
      <c r="L42" s="22">
        <v>-85200</v>
      </c>
    </row>
    <row r="43" spans="1:12" ht="25.5" x14ac:dyDescent="0.2">
      <c r="A43" s="14" t="s">
        <v>141</v>
      </c>
      <c r="B43" s="15" t="s">
        <v>17</v>
      </c>
      <c r="C43" s="15" t="s">
        <v>17</v>
      </c>
      <c r="D43" s="16" t="s">
        <v>142</v>
      </c>
      <c r="E43" s="16" t="s">
        <v>17</v>
      </c>
      <c r="F43" s="16" t="s">
        <v>17</v>
      </c>
      <c r="G43" s="17">
        <f t="shared" si="1"/>
        <v>11417310.84</v>
      </c>
      <c r="H43" s="17">
        <f>H44</f>
        <v>5574162</v>
      </c>
      <c r="I43" s="17">
        <f>I44</f>
        <v>5843148.8399999999</v>
      </c>
      <c r="J43" s="17">
        <f t="shared" si="2"/>
        <v>6371465.0600000005</v>
      </c>
      <c r="K43" s="17">
        <f>K44</f>
        <v>4183522.96</v>
      </c>
      <c r="L43" s="18">
        <f>L44</f>
        <v>2187942.1</v>
      </c>
    </row>
    <row r="44" spans="1:12" ht="25.5" x14ac:dyDescent="0.2">
      <c r="A44" s="14" t="s">
        <v>143</v>
      </c>
      <c r="B44" s="15" t="s">
        <v>17</v>
      </c>
      <c r="C44" s="15" t="s">
        <v>17</v>
      </c>
      <c r="D44" s="16" t="s">
        <v>142</v>
      </c>
      <c r="E44" s="16" t="s">
        <v>17</v>
      </c>
      <c r="F44" s="16" t="s">
        <v>17</v>
      </c>
      <c r="G44" s="17">
        <f t="shared" ref="G44:L44" si="3">SUM(G45:G56)</f>
        <v>11417310.84</v>
      </c>
      <c r="H44" s="17">
        <f t="shared" si="3"/>
        <v>5574162</v>
      </c>
      <c r="I44" s="17">
        <f t="shared" si="3"/>
        <v>5843148.8399999999</v>
      </c>
      <c r="J44" s="17">
        <f t="shared" si="3"/>
        <v>6371465.0599999996</v>
      </c>
      <c r="K44" s="17">
        <f t="shared" si="3"/>
        <v>4183522.96</v>
      </c>
      <c r="L44" s="18">
        <f t="shared" si="3"/>
        <v>2187942.1</v>
      </c>
    </row>
    <row r="45" spans="1:12" ht="51" x14ac:dyDescent="0.2">
      <c r="A45" s="5" t="s">
        <v>144</v>
      </c>
      <c r="B45" s="6" t="s">
        <v>145</v>
      </c>
      <c r="C45" s="6" t="s">
        <v>146</v>
      </c>
      <c r="D45" s="19" t="s">
        <v>147</v>
      </c>
      <c r="E45" s="19" t="s">
        <v>148</v>
      </c>
      <c r="F45" s="19" t="s">
        <v>149</v>
      </c>
      <c r="G45" s="20">
        <f t="shared" ref="G45:G57" si="4">H45+I45</f>
        <v>3266313.31</v>
      </c>
      <c r="H45" s="21">
        <v>2676880</v>
      </c>
      <c r="I45" s="21">
        <v>589433.31000000006</v>
      </c>
      <c r="J45" s="20">
        <f t="shared" ref="J45:J57" si="5">K45+L45</f>
        <v>1771339.2</v>
      </c>
      <c r="K45" s="21">
        <v>1706959.5</v>
      </c>
      <c r="L45" s="22">
        <v>64379.7</v>
      </c>
    </row>
    <row r="46" spans="1:12" ht="51" x14ac:dyDescent="0.2">
      <c r="A46" s="5" t="s">
        <v>150</v>
      </c>
      <c r="B46" s="6" t="s">
        <v>151</v>
      </c>
      <c r="C46" s="6" t="s">
        <v>152</v>
      </c>
      <c r="D46" s="19" t="s">
        <v>153</v>
      </c>
      <c r="E46" s="19" t="s">
        <v>154</v>
      </c>
      <c r="F46" s="19" t="s">
        <v>155</v>
      </c>
      <c r="G46" s="20">
        <f t="shared" si="4"/>
        <v>1000</v>
      </c>
      <c r="H46" s="21">
        <v>1000</v>
      </c>
      <c r="I46" s="21">
        <v>0</v>
      </c>
      <c r="J46" s="20">
        <f t="shared" si="5"/>
        <v>0</v>
      </c>
      <c r="K46" s="21"/>
      <c r="L46" s="22">
        <v>0</v>
      </c>
    </row>
    <row r="47" spans="1:12" ht="153" x14ac:dyDescent="0.2">
      <c r="A47" s="5" t="s">
        <v>150</v>
      </c>
      <c r="B47" s="6" t="s">
        <v>151</v>
      </c>
      <c r="C47" s="6" t="s">
        <v>152</v>
      </c>
      <c r="D47" s="19" t="s">
        <v>153</v>
      </c>
      <c r="E47" s="19" t="s">
        <v>156</v>
      </c>
      <c r="F47" s="19" t="s">
        <v>157</v>
      </c>
      <c r="G47" s="20">
        <f t="shared" si="4"/>
        <v>2706887.5300000003</v>
      </c>
      <c r="H47" s="21">
        <v>2315572</v>
      </c>
      <c r="I47" s="21">
        <v>391315.53</v>
      </c>
      <c r="J47" s="20">
        <f t="shared" si="5"/>
        <v>2345241.6800000002</v>
      </c>
      <c r="K47" s="21">
        <v>2271168.69</v>
      </c>
      <c r="L47" s="22">
        <v>74072.990000000005</v>
      </c>
    </row>
    <row r="48" spans="1:12" ht="51" x14ac:dyDescent="0.2">
      <c r="A48" s="5" t="s">
        <v>158</v>
      </c>
      <c r="B48" s="6" t="s">
        <v>159</v>
      </c>
      <c r="C48" s="6" t="s">
        <v>160</v>
      </c>
      <c r="D48" s="19" t="s">
        <v>161</v>
      </c>
      <c r="E48" s="19" t="s">
        <v>162</v>
      </c>
      <c r="F48" s="19" t="s">
        <v>163</v>
      </c>
      <c r="G48" s="20">
        <f t="shared" si="4"/>
        <v>27000</v>
      </c>
      <c r="H48" s="21">
        <v>27000</v>
      </c>
      <c r="I48" s="21">
        <v>0</v>
      </c>
      <c r="J48" s="20">
        <f t="shared" si="5"/>
        <v>20467</v>
      </c>
      <c r="K48" s="21">
        <v>20467</v>
      </c>
      <c r="L48" s="22">
        <v>0</v>
      </c>
    </row>
    <row r="49" spans="1:12" ht="76.5" x14ac:dyDescent="0.2">
      <c r="A49" s="5" t="s">
        <v>164</v>
      </c>
      <c r="B49" s="6" t="s">
        <v>165</v>
      </c>
      <c r="C49" s="6" t="s">
        <v>166</v>
      </c>
      <c r="D49" s="19" t="s">
        <v>167</v>
      </c>
      <c r="E49" s="19" t="s">
        <v>168</v>
      </c>
      <c r="F49" s="19" t="s">
        <v>169</v>
      </c>
      <c r="G49" s="20">
        <f t="shared" si="4"/>
        <v>18100</v>
      </c>
      <c r="H49" s="21">
        <v>18100</v>
      </c>
      <c r="I49" s="21">
        <v>0</v>
      </c>
      <c r="J49" s="20">
        <f t="shared" si="5"/>
        <v>16290</v>
      </c>
      <c r="K49" s="21">
        <v>16290</v>
      </c>
      <c r="L49" s="22">
        <v>0</v>
      </c>
    </row>
    <row r="50" spans="1:12" ht="38.25" x14ac:dyDescent="0.2">
      <c r="A50" s="5" t="s">
        <v>164</v>
      </c>
      <c r="B50" s="6" t="s">
        <v>165</v>
      </c>
      <c r="C50" s="6" t="s">
        <v>166</v>
      </c>
      <c r="D50" s="19" t="s">
        <v>167</v>
      </c>
      <c r="E50" s="19" t="s">
        <v>170</v>
      </c>
      <c r="F50" s="19" t="s">
        <v>171</v>
      </c>
      <c r="G50" s="20">
        <f t="shared" si="4"/>
        <v>27000</v>
      </c>
      <c r="H50" s="21">
        <v>27000</v>
      </c>
      <c r="I50" s="21">
        <v>0</v>
      </c>
      <c r="J50" s="20">
        <f t="shared" si="5"/>
        <v>25935</v>
      </c>
      <c r="K50" s="21">
        <v>25935</v>
      </c>
      <c r="L50" s="22">
        <v>0</v>
      </c>
    </row>
    <row r="51" spans="1:12" ht="76.5" x14ac:dyDescent="0.2">
      <c r="A51" s="5" t="s">
        <v>164</v>
      </c>
      <c r="B51" s="6" t="s">
        <v>165</v>
      </c>
      <c r="C51" s="6" t="s">
        <v>166</v>
      </c>
      <c r="D51" s="19" t="s">
        <v>167</v>
      </c>
      <c r="E51" s="19" t="s">
        <v>172</v>
      </c>
      <c r="F51" s="19" t="s">
        <v>173</v>
      </c>
      <c r="G51" s="20">
        <f t="shared" si="4"/>
        <v>163610</v>
      </c>
      <c r="H51" s="21">
        <v>163610</v>
      </c>
      <c r="I51" s="21">
        <v>0</v>
      </c>
      <c r="J51" s="20">
        <f t="shared" si="5"/>
        <v>75324.67</v>
      </c>
      <c r="K51" s="21">
        <v>75324.67</v>
      </c>
      <c r="L51" s="22">
        <v>0</v>
      </c>
    </row>
    <row r="52" spans="1:12" ht="38.25" x14ac:dyDescent="0.2">
      <c r="A52" s="5" t="s">
        <v>164</v>
      </c>
      <c r="B52" s="6" t="s">
        <v>165</v>
      </c>
      <c r="C52" s="6" t="s">
        <v>166</v>
      </c>
      <c r="D52" s="19" t="s">
        <v>167</v>
      </c>
      <c r="E52" s="19" t="s">
        <v>162</v>
      </c>
      <c r="F52" s="19" t="s">
        <v>163</v>
      </c>
      <c r="G52" s="20">
        <f t="shared" si="4"/>
        <v>232000</v>
      </c>
      <c r="H52" s="21">
        <v>232000</v>
      </c>
      <c r="I52" s="21">
        <v>0</v>
      </c>
      <c r="J52" s="20">
        <f t="shared" si="5"/>
        <v>0</v>
      </c>
      <c r="K52" s="21"/>
      <c r="L52" s="22">
        <v>0</v>
      </c>
    </row>
    <row r="53" spans="1:12" ht="38.25" x14ac:dyDescent="0.2">
      <c r="A53" s="5" t="s">
        <v>164</v>
      </c>
      <c r="B53" s="6" t="s">
        <v>165</v>
      </c>
      <c r="C53" s="6" t="s">
        <v>166</v>
      </c>
      <c r="D53" s="19" t="s">
        <v>167</v>
      </c>
      <c r="E53" s="19" t="s">
        <v>154</v>
      </c>
      <c r="F53" s="19" t="s">
        <v>155</v>
      </c>
      <c r="G53" s="20">
        <f t="shared" si="4"/>
        <v>113000</v>
      </c>
      <c r="H53" s="21">
        <v>113000</v>
      </c>
      <c r="I53" s="21">
        <v>0</v>
      </c>
      <c r="J53" s="20">
        <f t="shared" si="5"/>
        <v>67378.100000000006</v>
      </c>
      <c r="K53" s="21">
        <v>67378.100000000006</v>
      </c>
      <c r="L53" s="22">
        <v>0</v>
      </c>
    </row>
    <row r="54" spans="1:12" ht="114.75" x14ac:dyDescent="0.2">
      <c r="A54" s="23" t="s">
        <v>174</v>
      </c>
      <c r="B54" s="6">
        <v>1279</v>
      </c>
      <c r="C54" s="24" t="s">
        <v>166</v>
      </c>
      <c r="D54" s="19" t="s">
        <v>175</v>
      </c>
      <c r="E54" s="19" t="s">
        <v>156</v>
      </c>
      <c r="F54" s="19" t="s">
        <v>176</v>
      </c>
      <c r="G54" s="20">
        <f t="shared" si="4"/>
        <v>1704800</v>
      </c>
      <c r="H54" s="21"/>
      <c r="I54" s="21">
        <v>1704800</v>
      </c>
      <c r="J54" s="20">
        <f t="shared" si="5"/>
        <v>131009.24</v>
      </c>
      <c r="K54" s="21"/>
      <c r="L54" s="22">
        <v>131009.24</v>
      </c>
    </row>
    <row r="55" spans="1:12" ht="114.75" x14ac:dyDescent="0.2">
      <c r="A55" s="5" t="s">
        <v>177</v>
      </c>
      <c r="B55" s="6" t="s">
        <v>178</v>
      </c>
      <c r="C55" s="6" t="s">
        <v>166</v>
      </c>
      <c r="D55" s="19" t="s">
        <v>175</v>
      </c>
      <c r="E55" s="19" t="s">
        <v>156</v>
      </c>
      <c r="F55" s="19" t="s">
        <v>176</v>
      </c>
      <c r="G55" s="20">
        <f t="shared" si="4"/>
        <v>1894500</v>
      </c>
      <c r="H55" s="21">
        <v>0</v>
      </c>
      <c r="I55" s="21">
        <v>1894500</v>
      </c>
      <c r="J55" s="20">
        <f t="shared" si="5"/>
        <v>1408650.84</v>
      </c>
      <c r="K55" s="21"/>
      <c r="L55" s="22">
        <v>1408650.84</v>
      </c>
    </row>
    <row r="56" spans="1:12" ht="114.75" x14ac:dyDescent="0.2">
      <c r="A56" s="5" t="s">
        <v>179</v>
      </c>
      <c r="B56" s="6" t="s">
        <v>180</v>
      </c>
      <c r="C56" s="6" t="s">
        <v>166</v>
      </c>
      <c r="D56" s="19" t="s">
        <v>181</v>
      </c>
      <c r="E56" s="19" t="s">
        <v>156</v>
      </c>
      <c r="F56" s="19" t="s">
        <v>176</v>
      </c>
      <c r="G56" s="20">
        <f t="shared" si="4"/>
        <v>1263100</v>
      </c>
      <c r="H56" s="21">
        <v>0</v>
      </c>
      <c r="I56" s="21">
        <v>1263100</v>
      </c>
      <c r="J56" s="20">
        <f t="shared" si="5"/>
        <v>509829.33</v>
      </c>
      <c r="K56" s="21"/>
      <c r="L56" s="22">
        <v>509829.33</v>
      </c>
    </row>
    <row r="57" spans="1:12" ht="51" x14ac:dyDescent="0.2">
      <c r="A57" s="14" t="s">
        <v>182</v>
      </c>
      <c r="B57" s="15" t="s">
        <v>17</v>
      </c>
      <c r="C57" s="15" t="s">
        <v>17</v>
      </c>
      <c r="D57" s="16" t="s">
        <v>183</v>
      </c>
      <c r="E57" s="16" t="s">
        <v>17</v>
      </c>
      <c r="F57" s="16" t="s">
        <v>17</v>
      </c>
      <c r="G57" s="17">
        <f t="shared" si="4"/>
        <v>22778657</v>
      </c>
      <c r="H57" s="17">
        <f>H58</f>
        <v>15839301</v>
      </c>
      <c r="I57" s="17">
        <f>I58</f>
        <v>6939356</v>
      </c>
      <c r="J57" s="17">
        <f t="shared" si="5"/>
        <v>13852782.779999999</v>
      </c>
      <c r="K57" s="17">
        <f>K58</f>
        <v>10885901.76</v>
      </c>
      <c r="L57" s="18">
        <f>L58</f>
        <v>2966881.02</v>
      </c>
    </row>
    <row r="58" spans="1:12" ht="51" x14ac:dyDescent="0.2">
      <c r="A58" s="14" t="s">
        <v>184</v>
      </c>
      <c r="B58" s="15" t="s">
        <v>17</v>
      </c>
      <c r="C58" s="15" t="s">
        <v>17</v>
      </c>
      <c r="D58" s="16" t="s">
        <v>183</v>
      </c>
      <c r="E58" s="16" t="s">
        <v>17</v>
      </c>
      <c r="F58" s="16" t="s">
        <v>17</v>
      </c>
      <c r="G58" s="17">
        <f t="shared" ref="G58:L58" si="6">SUM(G59:G69)</f>
        <v>22778657</v>
      </c>
      <c r="H58" s="17">
        <f t="shared" si="6"/>
        <v>15839301</v>
      </c>
      <c r="I58" s="17">
        <f t="shared" si="6"/>
        <v>6939356</v>
      </c>
      <c r="J58" s="17">
        <f t="shared" si="6"/>
        <v>13852782.779999999</v>
      </c>
      <c r="K58" s="17">
        <f t="shared" si="6"/>
        <v>10885901.76</v>
      </c>
      <c r="L58" s="18">
        <f t="shared" si="6"/>
        <v>2966881.02</v>
      </c>
    </row>
    <row r="59" spans="1:12" ht="76.5" x14ac:dyDescent="0.2">
      <c r="A59" s="5" t="s">
        <v>185</v>
      </c>
      <c r="B59" s="6" t="s">
        <v>186</v>
      </c>
      <c r="C59" s="6" t="s">
        <v>187</v>
      </c>
      <c r="D59" s="19" t="s">
        <v>188</v>
      </c>
      <c r="E59" s="19" t="s">
        <v>189</v>
      </c>
      <c r="F59" s="19" t="s">
        <v>190</v>
      </c>
      <c r="G59" s="20">
        <f t="shared" ref="G59:G70" si="7">H59+I59</f>
        <v>1229800</v>
      </c>
      <c r="H59" s="21">
        <v>429800</v>
      </c>
      <c r="I59" s="21">
        <v>800000</v>
      </c>
      <c r="J59" s="20">
        <f t="shared" ref="J59:J70" si="8">K59+L59</f>
        <v>323280</v>
      </c>
      <c r="K59" s="21">
        <v>323280</v>
      </c>
      <c r="L59" s="22">
        <v>0</v>
      </c>
    </row>
    <row r="60" spans="1:12" ht="63.75" x14ac:dyDescent="0.2">
      <c r="A60" s="5" t="s">
        <v>185</v>
      </c>
      <c r="B60" s="6" t="s">
        <v>186</v>
      </c>
      <c r="C60" s="6" t="s">
        <v>187</v>
      </c>
      <c r="D60" s="19" t="s">
        <v>188</v>
      </c>
      <c r="E60" s="19" t="s">
        <v>191</v>
      </c>
      <c r="F60" s="19" t="s">
        <v>192</v>
      </c>
      <c r="G60" s="20">
        <f t="shared" si="7"/>
        <v>9718142</v>
      </c>
      <c r="H60" s="21">
        <v>6547976</v>
      </c>
      <c r="I60" s="21">
        <v>3170166</v>
      </c>
      <c r="J60" s="20">
        <f t="shared" si="8"/>
        <v>7232522.0299999993</v>
      </c>
      <c r="K60" s="21">
        <v>4265641.01</v>
      </c>
      <c r="L60" s="22">
        <v>2966881.02</v>
      </c>
    </row>
    <row r="61" spans="1:12" ht="76.5" x14ac:dyDescent="0.2">
      <c r="A61" s="5" t="s">
        <v>193</v>
      </c>
      <c r="B61" s="6" t="s">
        <v>194</v>
      </c>
      <c r="C61" s="6" t="s">
        <v>195</v>
      </c>
      <c r="D61" s="19" t="s">
        <v>196</v>
      </c>
      <c r="E61" s="19" t="s">
        <v>189</v>
      </c>
      <c r="F61" s="19" t="s">
        <v>190</v>
      </c>
      <c r="G61" s="20">
        <f t="shared" si="7"/>
        <v>100000</v>
      </c>
      <c r="H61" s="21">
        <v>100000</v>
      </c>
      <c r="I61" s="21">
        <v>0</v>
      </c>
      <c r="J61" s="20">
        <f t="shared" si="8"/>
        <v>0</v>
      </c>
      <c r="K61" s="21"/>
      <c r="L61" s="22">
        <v>0</v>
      </c>
    </row>
    <row r="62" spans="1:12" ht="63.75" x14ac:dyDescent="0.2">
      <c r="A62" s="5" t="s">
        <v>193</v>
      </c>
      <c r="B62" s="6" t="s">
        <v>194</v>
      </c>
      <c r="C62" s="6" t="s">
        <v>195</v>
      </c>
      <c r="D62" s="19" t="s">
        <v>196</v>
      </c>
      <c r="E62" s="19" t="s">
        <v>191</v>
      </c>
      <c r="F62" s="19" t="s">
        <v>192</v>
      </c>
      <c r="G62" s="20">
        <f t="shared" si="7"/>
        <v>4640000</v>
      </c>
      <c r="H62" s="21">
        <v>1670810</v>
      </c>
      <c r="I62" s="21">
        <v>2969190</v>
      </c>
      <c r="J62" s="20">
        <f t="shared" si="8"/>
        <v>1084702.8899999999</v>
      </c>
      <c r="K62" s="21">
        <v>1084702.8899999999</v>
      </c>
      <c r="L62" s="22">
        <v>0</v>
      </c>
    </row>
    <row r="63" spans="1:12" ht="63.75" x14ac:dyDescent="0.2">
      <c r="A63" s="5" t="s">
        <v>197</v>
      </c>
      <c r="B63" s="6" t="s">
        <v>198</v>
      </c>
      <c r="C63" s="6" t="s">
        <v>199</v>
      </c>
      <c r="D63" s="19" t="s">
        <v>200</v>
      </c>
      <c r="E63" s="19" t="s">
        <v>201</v>
      </c>
      <c r="F63" s="19" t="s">
        <v>192</v>
      </c>
      <c r="G63" s="20">
        <f t="shared" si="7"/>
        <v>520000</v>
      </c>
      <c r="H63" s="21">
        <v>520000</v>
      </c>
      <c r="I63" s="21">
        <v>0</v>
      </c>
      <c r="J63" s="20">
        <f t="shared" si="8"/>
        <v>170671.83</v>
      </c>
      <c r="K63" s="21">
        <v>170671.83</v>
      </c>
      <c r="L63" s="22">
        <v>0</v>
      </c>
    </row>
    <row r="64" spans="1:12" ht="76.5" x14ac:dyDescent="0.2">
      <c r="A64" s="5" t="s">
        <v>202</v>
      </c>
      <c r="B64" s="6" t="s">
        <v>203</v>
      </c>
      <c r="C64" s="6" t="s">
        <v>204</v>
      </c>
      <c r="D64" s="19" t="s">
        <v>205</v>
      </c>
      <c r="E64" s="19" t="s">
        <v>206</v>
      </c>
      <c r="F64" s="19" t="s">
        <v>207</v>
      </c>
      <c r="G64" s="20">
        <f t="shared" si="7"/>
        <v>39400</v>
      </c>
      <c r="H64" s="21">
        <v>39400</v>
      </c>
      <c r="I64" s="21">
        <v>0</v>
      </c>
      <c r="J64" s="20">
        <f t="shared" si="8"/>
        <v>13700</v>
      </c>
      <c r="K64" s="21">
        <v>13700</v>
      </c>
      <c r="L64" s="22">
        <v>0</v>
      </c>
    </row>
    <row r="65" spans="1:12" ht="114.75" x14ac:dyDescent="0.2">
      <c r="A65" s="5" t="s">
        <v>208</v>
      </c>
      <c r="B65" s="6" t="s">
        <v>209</v>
      </c>
      <c r="C65" s="6" t="s">
        <v>210</v>
      </c>
      <c r="D65" s="19" t="s">
        <v>211</v>
      </c>
      <c r="E65" s="19" t="s">
        <v>212</v>
      </c>
      <c r="F65" s="19" t="s">
        <v>213</v>
      </c>
      <c r="G65" s="20">
        <f t="shared" si="7"/>
        <v>75000</v>
      </c>
      <c r="H65" s="21">
        <v>75000</v>
      </c>
      <c r="I65" s="21">
        <v>0</v>
      </c>
      <c r="J65" s="20">
        <f t="shared" si="8"/>
        <v>3510</v>
      </c>
      <c r="K65" s="21">
        <v>3510</v>
      </c>
      <c r="L65" s="22">
        <v>0</v>
      </c>
    </row>
    <row r="66" spans="1:12" ht="114.75" x14ac:dyDescent="0.2">
      <c r="A66" s="5" t="s">
        <v>214</v>
      </c>
      <c r="B66" s="6" t="s">
        <v>215</v>
      </c>
      <c r="C66" s="6" t="s">
        <v>145</v>
      </c>
      <c r="D66" s="19" t="s">
        <v>216</v>
      </c>
      <c r="E66" s="19" t="s">
        <v>217</v>
      </c>
      <c r="F66" s="19" t="s">
        <v>218</v>
      </c>
      <c r="G66" s="20">
        <f t="shared" si="7"/>
        <v>1500000</v>
      </c>
      <c r="H66" s="21">
        <v>1500000</v>
      </c>
      <c r="I66" s="21">
        <v>0</v>
      </c>
      <c r="J66" s="20">
        <f t="shared" si="8"/>
        <v>976435.03</v>
      </c>
      <c r="K66" s="21">
        <v>976435.03</v>
      </c>
      <c r="L66" s="22">
        <v>0</v>
      </c>
    </row>
    <row r="67" spans="1:12" ht="89.25" x14ac:dyDescent="0.2">
      <c r="A67" s="5" t="s">
        <v>219</v>
      </c>
      <c r="B67" s="6" t="s">
        <v>220</v>
      </c>
      <c r="C67" s="6" t="s">
        <v>221</v>
      </c>
      <c r="D67" s="19" t="s">
        <v>222</v>
      </c>
      <c r="E67" s="19" t="s">
        <v>223</v>
      </c>
      <c r="F67" s="19" t="s">
        <v>224</v>
      </c>
      <c r="G67" s="20">
        <f t="shared" si="7"/>
        <v>120000</v>
      </c>
      <c r="H67" s="21">
        <v>120000</v>
      </c>
      <c r="I67" s="21">
        <v>0</v>
      </c>
      <c r="J67" s="20">
        <f t="shared" si="8"/>
        <v>21731</v>
      </c>
      <c r="K67" s="21">
        <v>21731</v>
      </c>
      <c r="L67" s="22">
        <v>0</v>
      </c>
    </row>
    <row r="68" spans="1:12" ht="76.5" x14ac:dyDescent="0.2">
      <c r="A68" s="5">
        <v>813114</v>
      </c>
      <c r="B68" s="6">
        <v>3114</v>
      </c>
      <c r="C68" s="6" t="s">
        <v>225</v>
      </c>
      <c r="D68" s="19" t="s">
        <v>226</v>
      </c>
      <c r="E68" s="19" t="s">
        <v>227</v>
      </c>
      <c r="F68" s="19" t="s">
        <v>228</v>
      </c>
      <c r="G68" s="20">
        <f t="shared" si="7"/>
        <v>15700</v>
      </c>
      <c r="H68" s="21">
        <v>15700</v>
      </c>
      <c r="I68" s="21">
        <v>0</v>
      </c>
      <c r="J68" s="20">
        <f t="shared" si="8"/>
        <v>0</v>
      </c>
      <c r="K68" s="21"/>
      <c r="L68" s="22">
        <v>0</v>
      </c>
    </row>
    <row r="69" spans="1:12" ht="153" x14ac:dyDescent="0.2">
      <c r="A69" s="5" t="s">
        <v>229</v>
      </c>
      <c r="B69" s="6" t="s">
        <v>230</v>
      </c>
      <c r="C69" s="6" t="s">
        <v>225</v>
      </c>
      <c r="D69" s="19" t="s">
        <v>226</v>
      </c>
      <c r="E69" s="19" t="s">
        <v>231</v>
      </c>
      <c r="F69" s="19" t="s">
        <v>232</v>
      </c>
      <c r="G69" s="20">
        <f t="shared" si="7"/>
        <v>4820615</v>
      </c>
      <c r="H69" s="21">
        <v>4820615</v>
      </c>
      <c r="I69" s="21">
        <v>0</v>
      </c>
      <c r="J69" s="20">
        <f t="shared" si="8"/>
        <v>4026230</v>
      </c>
      <c r="K69" s="21">
        <v>4026230</v>
      </c>
      <c r="L69" s="22">
        <v>0</v>
      </c>
    </row>
    <row r="70" spans="1:12" ht="25.5" x14ac:dyDescent="0.2">
      <c r="A70" s="14" t="s">
        <v>233</v>
      </c>
      <c r="B70" s="15" t="s">
        <v>17</v>
      </c>
      <c r="C70" s="15" t="s">
        <v>17</v>
      </c>
      <c r="D70" s="16" t="s">
        <v>234</v>
      </c>
      <c r="E70" s="16" t="s">
        <v>17</v>
      </c>
      <c r="F70" s="16" t="s">
        <v>17</v>
      </c>
      <c r="G70" s="17">
        <f t="shared" si="7"/>
        <v>654000</v>
      </c>
      <c r="H70" s="17">
        <f>H71</f>
        <v>654000</v>
      </c>
      <c r="I70" s="17">
        <f>I71</f>
        <v>0</v>
      </c>
      <c r="J70" s="17">
        <f t="shared" si="8"/>
        <v>131233.60999999999</v>
      </c>
      <c r="K70" s="17">
        <f>K71</f>
        <v>131233.60999999999</v>
      </c>
      <c r="L70" s="18">
        <f>L71</f>
        <v>0</v>
      </c>
    </row>
    <row r="71" spans="1:12" ht="25.5" x14ac:dyDescent="0.2">
      <c r="A71" s="14" t="s">
        <v>235</v>
      </c>
      <c r="B71" s="15" t="s">
        <v>17</v>
      </c>
      <c r="C71" s="15" t="s">
        <v>17</v>
      </c>
      <c r="D71" s="16" t="s">
        <v>234</v>
      </c>
      <c r="E71" s="16" t="s">
        <v>17</v>
      </c>
      <c r="F71" s="16" t="s">
        <v>17</v>
      </c>
      <c r="G71" s="17">
        <f t="shared" ref="G71:L71" si="9">SUM(G72:G74)</f>
        <v>654000</v>
      </c>
      <c r="H71" s="17">
        <f t="shared" si="9"/>
        <v>654000</v>
      </c>
      <c r="I71" s="17">
        <f t="shared" si="9"/>
        <v>0</v>
      </c>
      <c r="J71" s="17">
        <f t="shared" si="9"/>
        <v>131233.60999999999</v>
      </c>
      <c r="K71" s="17">
        <f t="shared" si="9"/>
        <v>131233.60999999999</v>
      </c>
      <c r="L71" s="18">
        <f t="shared" si="9"/>
        <v>0</v>
      </c>
    </row>
    <row r="72" spans="1:12" ht="63.75" x14ac:dyDescent="0.2">
      <c r="A72" s="5" t="s">
        <v>236</v>
      </c>
      <c r="B72" s="6" t="s">
        <v>237</v>
      </c>
      <c r="C72" s="6" t="s">
        <v>210</v>
      </c>
      <c r="D72" s="19" t="s">
        <v>238</v>
      </c>
      <c r="E72" s="19" t="s">
        <v>239</v>
      </c>
      <c r="F72" s="19" t="s">
        <v>240</v>
      </c>
      <c r="G72" s="20">
        <f t="shared" ref="G72:G75" si="10">H72+I72</f>
        <v>234000</v>
      </c>
      <c r="H72" s="21">
        <v>234000</v>
      </c>
      <c r="I72" s="21">
        <v>0</v>
      </c>
      <c r="J72" s="20">
        <f t="shared" ref="J72:J75" si="11">K72+L72</f>
        <v>0</v>
      </c>
      <c r="K72" s="21"/>
      <c r="L72" s="22">
        <v>0</v>
      </c>
    </row>
    <row r="73" spans="1:12" ht="38.25" x14ac:dyDescent="0.2">
      <c r="A73" s="5" t="s">
        <v>241</v>
      </c>
      <c r="B73" s="6" t="s">
        <v>242</v>
      </c>
      <c r="C73" s="6" t="s">
        <v>243</v>
      </c>
      <c r="D73" s="19" t="s">
        <v>244</v>
      </c>
      <c r="E73" s="19" t="s">
        <v>245</v>
      </c>
      <c r="F73" s="19" t="s">
        <v>246</v>
      </c>
      <c r="G73" s="20">
        <f t="shared" si="10"/>
        <v>320000</v>
      </c>
      <c r="H73" s="21">
        <v>320000</v>
      </c>
      <c r="I73" s="21">
        <v>0</v>
      </c>
      <c r="J73" s="20">
        <f t="shared" si="11"/>
        <v>118733.61</v>
      </c>
      <c r="K73" s="21">
        <v>118733.61</v>
      </c>
      <c r="L73" s="22">
        <v>0</v>
      </c>
    </row>
    <row r="74" spans="1:12" ht="51" x14ac:dyDescent="0.2">
      <c r="A74" s="5" t="s">
        <v>241</v>
      </c>
      <c r="B74" s="6" t="s">
        <v>242</v>
      </c>
      <c r="C74" s="6" t="s">
        <v>243</v>
      </c>
      <c r="D74" s="19" t="s">
        <v>244</v>
      </c>
      <c r="E74" s="19" t="s">
        <v>247</v>
      </c>
      <c r="F74" s="19" t="s">
        <v>248</v>
      </c>
      <c r="G74" s="20">
        <f t="shared" si="10"/>
        <v>100000</v>
      </c>
      <c r="H74" s="21">
        <v>100000</v>
      </c>
      <c r="I74" s="21">
        <v>0</v>
      </c>
      <c r="J74" s="20">
        <f t="shared" si="11"/>
        <v>12500</v>
      </c>
      <c r="K74" s="21">
        <v>12500</v>
      </c>
      <c r="L74" s="22">
        <v>0</v>
      </c>
    </row>
    <row r="75" spans="1:12" ht="25.5" x14ac:dyDescent="0.2">
      <c r="A75" s="14" t="s">
        <v>249</v>
      </c>
      <c r="B75" s="15" t="s">
        <v>17</v>
      </c>
      <c r="C75" s="15" t="s">
        <v>17</v>
      </c>
      <c r="D75" s="16" t="s">
        <v>250</v>
      </c>
      <c r="E75" s="16" t="s">
        <v>17</v>
      </c>
      <c r="F75" s="16" t="s">
        <v>17</v>
      </c>
      <c r="G75" s="17">
        <f t="shared" si="10"/>
        <v>2550000</v>
      </c>
      <c r="H75" s="17">
        <f>H76</f>
        <v>1556000</v>
      </c>
      <c r="I75" s="17">
        <f>I76</f>
        <v>994000</v>
      </c>
      <c r="J75" s="17">
        <f t="shared" si="11"/>
        <v>1900000</v>
      </c>
      <c r="K75" s="17">
        <f>K76</f>
        <v>1556000</v>
      </c>
      <c r="L75" s="18">
        <f>L76</f>
        <v>344000</v>
      </c>
    </row>
    <row r="76" spans="1:12" ht="25.5" x14ac:dyDescent="0.2">
      <c r="A76" s="14" t="s">
        <v>251</v>
      </c>
      <c r="B76" s="15" t="s">
        <v>17</v>
      </c>
      <c r="C76" s="15" t="s">
        <v>17</v>
      </c>
      <c r="D76" s="16" t="s">
        <v>250</v>
      </c>
      <c r="E76" s="16" t="s">
        <v>17</v>
      </c>
      <c r="F76" s="16" t="s">
        <v>17</v>
      </c>
      <c r="G76" s="17">
        <f>SUM(G77:G81)</f>
        <v>2550000</v>
      </c>
      <c r="H76" s="17">
        <f>SUM(H77:H81)</f>
        <v>1556000</v>
      </c>
      <c r="I76" s="17">
        <f t="shared" ref="I76:L76" si="12">SUM(I77:I81)</f>
        <v>994000</v>
      </c>
      <c r="J76" s="17">
        <f t="shared" si="12"/>
        <v>1900000</v>
      </c>
      <c r="K76" s="17">
        <f t="shared" si="12"/>
        <v>1556000</v>
      </c>
      <c r="L76" s="18">
        <f t="shared" si="12"/>
        <v>344000</v>
      </c>
    </row>
    <row r="77" spans="1:12" ht="89.25" x14ac:dyDescent="0.2">
      <c r="A77" s="5" t="s">
        <v>252</v>
      </c>
      <c r="B77" s="6" t="s">
        <v>253</v>
      </c>
      <c r="C77" s="6" t="s">
        <v>29</v>
      </c>
      <c r="D77" s="19" t="s">
        <v>254</v>
      </c>
      <c r="E77" s="19" t="s">
        <v>123</v>
      </c>
      <c r="F77" s="19" t="s">
        <v>255</v>
      </c>
      <c r="G77" s="20">
        <f t="shared" ref="G77:G81" si="13">H77+I77</f>
        <v>1150000</v>
      </c>
      <c r="H77" s="21">
        <v>1100000</v>
      </c>
      <c r="I77" s="21">
        <v>50000</v>
      </c>
      <c r="J77" s="20">
        <f t="shared" ref="J77:J81" si="14">K77+L77</f>
        <v>1150000</v>
      </c>
      <c r="K77" s="21">
        <v>1100000</v>
      </c>
      <c r="L77" s="22">
        <v>50000</v>
      </c>
    </row>
    <row r="78" spans="1:12" ht="89.25" x14ac:dyDescent="0.2">
      <c r="A78" s="5">
        <v>3719800</v>
      </c>
      <c r="B78" s="6">
        <v>9800</v>
      </c>
      <c r="C78" s="24" t="s">
        <v>29</v>
      </c>
      <c r="D78" s="19" t="s">
        <v>254</v>
      </c>
      <c r="E78" s="19" t="s">
        <v>256</v>
      </c>
      <c r="F78" s="19" t="s">
        <v>257</v>
      </c>
      <c r="G78" s="20">
        <f t="shared" si="13"/>
        <v>200000</v>
      </c>
      <c r="H78" s="21">
        <v>200000</v>
      </c>
      <c r="I78" s="21"/>
      <c r="J78" s="20">
        <f t="shared" si="14"/>
        <v>200000</v>
      </c>
      <c r="K78" s="21">
        <v>200000</v>
      </c>
      <c r="L78" s="22"/>
    </row>
    <row r="79" spans="1:12" ht="165.75" x14ac:dyDescent="0.2">
      <c r="A79" s="5">
        <v>3719800</v>
      </c>
      <c r="B79" s="6">
        <v>9800</v>
      </c>
      <c r="C79" s="24" t="s">
        <v>29</v>
      </c>
      <c r="D79" s="19" t="s">
        <v>254</v>
      </c>
      <c r="E79" s="19" t="s">
        <v>125</v>
      </c>
      <c r="F79" s="19" t="s">
        <v>258</v>
      </c>
      <c r="G79" s="20">
        <f t="shared" si="13"/>
        <v>800000</v>
      </c>
      <c r="H79" s="21">
        <v>6000</v>
      </c>
      <c r="I79" s="21">
        <v>794000</v>
      </c>
      <c r="J79" s="20">
        <f t="shared" si="14"/>
        <v>300000</v>
      </c>
      <c r="K79" s="21">
        <v>6000</v>
      </c>
      <c r="L79" s="22">
        <v>294000</v>
      </c>
    </row>
    <row r="80" spans="1:12" ht="114.75" x14ac:dyDescent="0.2">
      <c r="A80" s="5">
        <v>3719800</v>
      </c>
      <c r="B80" s="6">
        <v>9800</v>
      </c>
      <c r="C80" s="24" t="s">
        <v>29</v>
      </c>
      <c r="D80" s="19" t="s">
        <v>254</v>
      </c>
      <c r="E80" s="19" t="s">
        <v>112</v>
      </c>
      <c r="F80" s="19" t="s">
        <v>127</v>
      </c>
      <c r="G80" s="20">
        <f t="shared" si="13"/>
        <v>250000</v>
      </c>
      <c r="H80" s="21">
        <v>250000</v>
      </c>
      <c r="I80" s="21"/>
      <c r="J80" s="20">
        <f t="shared" si="14"/>
        <v>250000</v>
      </c>
      <c r="K80" s="21">
        <v>250000</v>
      </c>
      <c r="L80" s="22"/>
    </row>
    <row r="81" spans="1:12" ht="76.5" x14ac:dyDescent="0.2">
      <c r="A81" s="5">
        <v>3719800</v>
      </c>
      <c r="B81" s="6">
        <v>9800</v>
      </c>
      <c r="C81" s="24" t="s">
        <v>29</v>
      </c>
      <c r="D81" s="19" t="s">
        <v>254</v>
      </c>
      <c r="E81" s="19" t="s">
        <v>259</v>
      </c>
      <c r="F81" s="19" t="s">
        <v>260</v>
      </c>
      <c r="G81" s="20">
        <f t="shared" si="13"/>
        <v>150000</v>
      </c>
      <c r="H81" s="21"/>
      <c r="I81" s="21">
        <v>150000</v>
      </c>
      <c r="J81" s="20">
        <f t="shared" si="14"/>
        <v>0</v>
      </c>
      <c r="K81" s="21"/>
      <c r="L81" s="22"/>
    </row>
    <row r="82" spans="1:12" x14ac:dyDescent="0.2">
      <c r="A82" s="25" t="s">
        <v>261</v>
      </c>
      <c r="B82" s="26" t="s">
        <v>261</v>
      </c>
      <c r="C82" s="26" t="s">
        <v>261</v>
      </c>
      <c r="D82" s="27" t="s">
        <v>262</v>
      </c>
      <c r="E82" s="27" t="s">
        <v>261</v>
      </c>
      <c r="F82" s="27" t="s">
        <v>261</v>
      </c>
      <c r="G82" s="28">
        <f>G75+G70+G57+G43+G12</f>
        <v>61460880.840000004</v>
      </c>
      <c r="H82" s="28">
        <f>H75+H70+H57+H43+H12</f>
        <v>44570233</v>
      </c>
      <c r="I82" s="28">
        <f>I75+I70+I57+I43+I12</f>
        <v>16890647.84</v>
      </c>
      <c r="J82" s="28">
        <f t="shared" ref="J82:K82" si="15">J75+J70+J57+J43+J12</f>
        <v>37583818.449999996</v>
      </c>
      <c r="K82" s="28">
        <f t="shared" si="15"/>
        <v>30938572.229999997</v>
      </c>
      <c r="L82" s="29">
        <f>L75+L70+L57+L43+L12</f>
        <v>6645246.2200000007</v>
      </c>
    </row>
    <row r="84" spans="1:12" x14ac:dyDescent="0.2">
      <c r="A84" s="41"/>
      <c r="B84" s="41"/>
      <c r="C84" s="41"/>
      <c r="D84" s="41"/>
      <c r="E84" s="41"/>
      <c r="F84" s="41"/>
      <c r="G84" s="41"/>
      <c r="H84" s="41"/>
      <c r="I84" s="41"/>
      <c r="J84" s="41"/>
      <c r="K84" s="41"/>
      <c r="L84" s="41"/>
    </row>
    <row r="86" spans="1:12" x14ac:dyDescent="0.2">
      <c r="A86" s="1" t="s">
        <v>263</v>
      </c>
    </row>
  </sheetData>
  <mergeCells count="10">
    <mergeCell ref="A84:L84"/>
    <mergeCell ref="A5:L5"/>
    <mergeCell ref="A9:A10"/>
    <mergeCell ref="B9:B10"/>
    <mergeCell ref="C9:C10"/>
    <mergeCell ref="D9:D10"/>
    <mergeCell ref="E9:E10"/>
    <mergeCell ref="F9:F10"/>
    <mergeCell ref="G9:I9"/>
    <mergeCell ref="J9:L9"/>
  </mergeCells>
  <pageMargins left="0.19685039370078738" right="0.19685039370078738" top="0.39370078740157477" bottom="0.19685039370078738" header="0" footer="0"/>
  <pageSetup paperSize="9" scale="55" fitToHeight="500" orientation="portrait" verticalDpi="0" r:id="rId1"/>
  <headerFooter differentFirst="1">
    <oddHeader>&amp;C&amp;P&amp;Rпродовження додатка</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revision>2</cp:revision>
  <cp:lastPrinted>2025-11-19T14:25:32Z</cp:lastPrinted>
  <dcterms:created xsi:type="dcterms:W3CDTF">2025-03-24T15:12:41Z</dcterms:created>
  <dcterms:modified xsi:type="dcterms:W3CDTF">2025-11-19T14:26:04Z</dcterms:modified>
</cp:coreProperties>
</file>