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48" windowHeight="4560"/>
  </bookViews>
  <sheets>
    <sheet name="Аркуш1" sheetId="1" r:id="rId1"/>
  </sheets>
  <definedNames>
    <definedName name="_xlnm.Print_Area" localSheetId="0">Аркуш1!$A$1:$L$84</definedName>
  </definedNames>
  <calcPr calcId="144525"/>
</workbook>
</file>

<file path=xl/calcChain.xml><?xml version="1.0" encoding="utf-8"?>
<calcChain xmlns="http://schemas.openxmlformats.org/spreadsheetml/2006/main">
  <c r="H76" i="1" l="1"/>
  <c r="I76" i="1"/>
  <c r="J76" i="1"/>
  <c r="K76" i="1"/>
  <c r="L76" i="1"/>
  <c r="G76" i="1"/>
  <c r="G79" i="1"/>
  <c r="J79" i="1"/>
  <c r="G59" i="1"/>
  <c r="I59" i="1"/>
  <c r="J59" i="1"/>
  <c r="K59" i="1"/>
  <c r="L59" i="1"/>
  <c r="H59" i="1"/>
  <c r="J69" i="1"/>
  <c r="G69" i="1"/>
  <c r="K47" i="1"/>
  <c r="H47" i="1"/>
  <c r="J57" i="1"/>
  <c r="G57" i="1"/>
  <c r="J20" i="1"/>
  <c r="G20" i="1"/>
  <c r="H13" i="1"/>
  <c r="J23" i="1"/>
  <c r="G23" i="1"/>
  <c r="L71" i="1" l="1"/>
  <c r="H71" i="1"/>
  <c r="I71" i="1"/>
  <c r="I70" i="1" s="1"/>
  <c r="K71" i="1"/>
  <c r="K70" i="1" s="1"/>
  <c r="G74" i="1"/>
  <c r="J74" i="1"/>
  <c r="J62" i="1"/>
  <c r="G62" i="1"/>
  <c r="H58" i="1"/>
  <c r="L13" i="1"/>
  <c r="L12" i="1" s="1"/>
  <c r="J78" i="1"/>
  <c r="G78" i="1"/>
  <c r="J77" i="1"/>
  <c r="G77" i="1"/>
  <c r="L75" i="1"/>
  <c r="K75" i="1"/>
  <c r="J75" i="1"/>
  <c r="I75" i="1"/>
  <c r="H75" i="1"/>
  <c r="G75" i="1"/>
  <c r="J73" i="1"/>
  <c r="G73" i="1"/>
  <c r="J72" i="1"/>
  <c r="J71" i="1" s="1"/>
  <c r="J70" i="1" s="1"/>
  <c r="G72" i="1"/>
  <c r="G71" i="1" s="1"/>
  <c r="G70" i="1" s="1"/>
  <c r="L70" i="1"/>
  <c r="H70" i="1"/>
  <c r="J68" i="1"/>
  <c r="G68" i="1"/>
  <c r="J67" i="1"/>
  <c r="G67" i="1"/>
  <c r="J66" i="1"/>
  <c r="G66" i="1"/>
  <c r="J65" i="1"/>
  <c r="G65" i="1"/>
  <c r="J64" i="1"/>
  <c r="G64" i="1"/>
  <c r="J63" i="1"/>
  <c r="G63" i="1"/>
  <c r="J61" i="1"/>
  <c r="G61" i="1"/>
  <c r="J60" i="1"/>
  <c r="G60" i="1"/>
  <c r="L58" i="1"/>
  <c r="K58" i="1"/>
  <c r="I58" i="1"/>
  <c r="J58" i="1"/>
  <c r="J56" i="1"/>
  <c r="G56" i="1"/>
  <c r="J55" i="1"/>
  <c r="G55" i="1"/>
  <c r="J54" i="1"/>
  <c r="G54" i="1"/>
  <c r="J53" i="1"/>
  <c r="G53" i="1"/>
  <c r="J52" i="1"/>
  <c r="G52" i="1"/>
  <c r="J51" i="1"/>
  <c r="G51" i="1"/>
  <c r="J50" i="1"/>
  <c r="G50" i="1"/>
  <c r="J49" i="1"/>
  <c r="G49" i="1"/>
  <c r="J48" i="1"/>
  <c r="J47" i="1" s="1"/>
  <c r="G48" i="1"/>
  <c r="G47" i="1" s="1"/>
  <c r="L47" i="1"/>
  <c r="I47" i="1"/>
  <c r="L46" i="1"/>
  <c r="K46" i="1"/>
  <c r="J46" i="1"/>
  <c r="I46" i="1"/>
  <c r="H46" i="1"/>
  <c r="G46" i="1"/>
  <c r="J45" i="1"/>
  <c r="G45" i="1"/>
  <c r="J44" i="1"/>
  <c r="G44" i="1"/>
  <c r="J43" i="1"/>
  <c r="G43" i="1"/>
  <c r="J42" i="1"/>
  <c r="G42" i="1"/>
  <c r="J41" i="1"/>
  <c r="G41" i="1"/>
  <c r="J40" i="1"/>
  <c r="G40" i="1"/>
  <c r="J39" i="1"/>
  <c r="G39" i="1"/>
  <c r="J38" i="1"/>
  <c r="G38" i="1"/>
  <c r="J37" i="1"/>
  <c r="G37" i="1"/>
  <c r="J36" i="1"/>
  <c r="G36" i="1"/>
  <c r="J35" i="1"/>
  <c r="G35" i="1"/>
  <c r="J34" i="1"/>
  <c r="G34" i="1"/>
  <c r="J33" i="1"/>
  <c r="G33" i="1"/>
  <c r="J32" i="1"/>
  <c r="G32" i="1"/>
  <c r="J31" i="1"/>
  <c r="G31" i="1"/>
  <c r="J30" i="1"/>
  <c r="G30" i="1"/>
  <c r="J29" i="1"/>
  <c r="G29" i="1"/>
  <c r="J28" i="1"/>
  <c r="G28" i="1"/>
  <c r="J27" i="1"/>
  <c r="G27" i="1"/>
  <c r="J26" i="1"/>
  <c r="G26" i="1"/>
  <c r="J25" i="1"/>
  <c r="G25" i="1"/>
  <c r="J24" i="1"/>
  <c r="G24" i="1"/>
  <c r="J22" i="1"/>
  <c r="G22" i="1"/>
  <c r="J21" i="1"/>
  <c r="G21" i="1"/>
  <c r="J19" i="1"/>
  <c r="G19" i="1"/>
  <c r="J18" i="1"/>
  <c r="G18" i="1"/>
  <c r="J17" i="1"/>
  <c r="G17" i="1"/>
  <c r="J16" i="1"/>
  <c r="G16" i="1"/>
  <c r="J15" i="1"/>
  <c r="G15" i="1"/>
  <c r="J14" i="1"/>
  <c r="G14" i="1"/>
  <c r="K13" i="1"/>
  <c r="I13" i="1"/>
  <c r="I12" i="1" s="1"/>
  <c r="H12" i="1"/>
  <c r="G13" i="1"/>
  <c r="G12" i="1" s="1"/>
  <c r="K12" i="1"/>
  <c r="J13" i="1" l="1"/>
  <c r="J12" i="1" s="1"/>
  <c r="L80" i="1"/>
  <c r="J80" i="1"/>
  <c r="G58" i="1"/>
  <c r="G80" i="1" s="1"/>
  <c r="H80" i="1"/>
  <c r="I80" i="1"/>
  <c r="K80" i="1"/>
</calcChain>
</file>

<file path=xl/sharedStrings.xml><?xml version="1.0" encoding="utf-8"?>
<sst xmlns="http://schemas.openxmlformats.org/spreadsheetml/2006/main" count="430" uniqueCount="254">
  <si>
    <t>2551700000</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</si>
  <si>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</si>
  <si>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</si>
  <si>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</si>
  <si>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</si>
  <si>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</si>
  <si>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</si>
  <si>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</si>
  <si>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Кошторис</t>
  </si>
  <si>
    <t>Виконано</t>
  </si>
  <si>
    <t>Усього</t>
  </si>
  <si>
    <t>Загальний фонд</t>
  </si>
  <si>
    <t>Спеціальний фонд</t>
  </si>
  <si>
    <t>0100000</t>
  </si>
  <si>
    <t/>
  </si>
  <si>
    <t>Менська мiська рада</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</si>
  <si>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</si>
  <si>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</si>
  <si>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</si>
  <si>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</si>
  <si>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</si>
  <si>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Програма інформатизації Менської територіальної громади на 2022-2024 роки</t>
  </si>
  <si>
    <t>Програма управління майном комунальної власності Менської міської територіальної громади на 2022-2024 роки</t>
  </si>
  <si>
    <t>Рішення 15 сесії 8-го скликання Менської міської ради від 09 грудня 2021 № 785
Рішення 33 сесії 8-го скликання Менської міської ради від 28 квітня 2023 року №215</t>
  </si>
  <si>
    <t>0110180</t>
  </si>
  <si>
    <t>0180</t>
  </si>
  <si>
    <t>0133</t>
  </si>
  <si>
    <t>Інша діяльність у сфері державного управління</t>
  </si>
  <si>
    <t>Програма розвитку міжнародного співробітництва та партнерства Менської міської територіальної громади на 2022-2024 роки</t>
  </si>
  <si>
    <t>Рішення 41-ої сесії 8-го скликання Менської міської ради від 07 листопада 2023 № 617</t>
  </si>
  <si>
    <t>ПРОГРАМА вшанування громадян Менської міської територіальної громади Почесними відзнаками Менської міської ради на 2022-2024 роки</t>
  </si>
  <si>
    <t>ПРОГРАМА підтримки та розвитку місцевого самоврядування на території Менської міської територіальної громади на 2022-2024 роки</t>
  </si>
  <si>
    <t>Програма виконання рішень суду про стягнення коштів на 2024-2025 роки</t>
  </si>
  <si>
    <t>Рішення 45-ої сесії 8-го скликання Менської міської ради від 23 лютого 2024 № 121</t>
  </si>
  <si>
    <t>0115011</t>
  </si>
  <si>
    <t>5011</t>
  </si>
  <si>
    <t>0810</t>
  </si>
  <si>
    <t>Проведення навчально-тренувальних зборів і змагань з олімпійських видів спорту</t>
  </si>
  <si>
    <t>ПРОГРАМА розвитку фізичної культури і спорту в Менській міській територіальній громаді на 2022-2024 роки</t>
  </si>
  <si>
    <t>0115012</t>
  </si>
  <si>
    <t>5012</t>
  </si>
  <si>
    <t>Проведення навчально-тренувальних зборів і змагань з неолімпійських видів спорту</t>
  </si>
  <si>
    <t>0116020</t>
  </si>
  <si>
    <t>6020</t>
  </si>
  <si>
    <t>0620</t>
  </si>
  <si>
    <t>Забезпечення функціонування підприємств, установ та організацій, що виробляють, виконують та/або надають житлово-комунальні послуги</t>
  </si>
  <si>
    <t>Програма підтримки КП «Менакомунпослуга» Менської міської ради на 2022-2024 роки</t>
  </si>
  <si>
    <t>0116030</t>
  </si>
  <si>
    <t>6030</t>
  </si>
  <si>
    <t>Організація благоустрою населених пунктів</t>
  </si>
  <si>
    <t>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t>
  </si>
  <si>
    <t>Рішення 44 сесії 8-го скликання Менської міської ради від 24 січня 2024 року №17</t>
  </si>
  <si>
    <t>Програма видалення аварійних та небезпечних дерев на території населених пунктів  Менської міської територіальної громади на 2022-2024 роки</t>
  </si>
  <si>
    <t>Рішення 15 сесії 8-го скликання Менської міської ради від 09 грудня 2021 № 785_x000D__x000D_
Рішення 33 сесії 8-го скликання Менської міської ради від 28 квітня 2023 року №215</t>
  </si>
  <si>
    <t>0116040</t>
  </si>
  <si>
    <t>6040</t>
  </si>
  <si>
    <t>Заходи, пов`язані з поліпшенням питної води</t>
  </si>
  <si>
    <t>ПРОГРАМА «Питна вода" Менської міської територіальної громади на 2022-2024 роки</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</si>
  <si>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</si>
  <si>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</si>
  <si>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</si>
  <si>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</si>
  <si>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ПРОГРАМА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t>
  </si>
  <si>
    <t>Рішення 15 сесії 8-го скликання Менської міської ради від 09 грудня 2021 № 786_x000D__x000D_
Рішення 38-ої сесії 8-го скликання Менської міської ради від 25 серпня 2023 № 545</t>
  </si>
  <si>
    <t>ПРОГРАМА відшкодування різниці в тарифах напослуги з централізованого водовідведення для населення  Менської  міської територіальної громади на 2022-2024 роки</t>
  </si>
  <si>
    <t>0116090</t>
  </si>
  <si>
    <t>6090</t>
  </si>
  <si>
    <t>Інша діяльність у сфері житлово-комунального господарства</t>
  </si>
  <si>
    <t>Програма відшкодування втрат КП "Менакомунпослуга" від надання послуг лазні за пільговими тарифами на 2022-2024 роки</t>
  </si>
  <si>
    <t>0117130</t>
  </si>
  <si>
    <t>7130</t>
  </si>
  <si>
    <t>0421</t>
  </si>
  <si>
    <t>Здійснення заходів із землеустрою</t>
  </si>
  <si>
    <t>Програма розвитку земельних відносин Менської міської територіальної громади на 2023-2025 роки</t>
  </si>
  <si>
    <t>0117412</t>
  </si>
  <si>
    <t>7412</t>
  </si>
  <si>
    <t>0451</t>
  </si>
  <si>
    <t>Регулювання цін на послуги місцевого автотранспорту</t>
  </si>
  <si>
    <t>ПРОГРАМА “Міський автобус” перевезення пасажирів по місту Мена на 2022-2024 роки</t>
  </si>
  <si>
    <t>Рішення 12сесії 8-го скликання Менської міської ради від 26жовтня 2021 № 588</t>
  </si>
  <si>
    <t>0117461</t>
  </si>
  <si>
    <t>7461</t>
  </si>
  <si>
    <t>0456</t>
  </si>
  <si>
    <t>Утримання та розвиток автомобільних доріг та дорожньої інфраструктури за рахунок коштів місцевого бюджету</t>
  </si>
  <si>
    <t>Програма фінансування робіт з будівництва, реконструкції, ремонту та утримання автомобільних доріг комунальної власності Менської міської територіальної громади на 2022-2024 роки</t>
  </si>
  <si>
    <t>Рішення 15-ої сесії 8-го скликання Менської міської ради від 09 грудня 2022 року № 814_x000D__x000D_
Рішення 24-ої сесії 8-го скликання Менської міської ради від 10 жовтня 2022 року № 344_x000D__x000D_
Рішення 30-ої сесії 8-го скликання Менської міської ради від 28 лютого 2023 № 70_x000D__x000D_
Рішення 36-ої сесії 8-го скликання Менської міської ради від 14 червня 2023 № 353_x000D__x000D_
Рішення 39-ої сесії 8-го скликання Менської міської ради від 25 вересня 2023 № 552_x000D__x000D_
Рішення 41-ої сесії 8-го скликання Менської міської ради від 07 листопада 2023 № 623</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</si>
  <si>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</si>
  <si>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</si>
  <si>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</si>
  <si>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</si>
  <si>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</si>
  <si>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</si>
  <si>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</si>
  <si>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</si>
  <si>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ПРОГРАМАрозвитку цивільного захисту Менської міської територіальної громади на 2022-2024 роки</t>
  </si>
  <si>
    <t>0118220</t>
  </si>
  <si>
    <t>8220</t>
  </si>
  <si>
    <t>0380</t>
  </si>
  <si>
    <t>Заходи та роботи з мобілізаційної підготовки місцевого значення</t>
  </si>
  <si>
    <t>Програма виконання заходів з мобілізації, призову на строкову військову службу на території населених пунктів Менської міської територіальної громади на 2022-2024 р.р.</t>
  </si>
  <si>
    <t>Рішення 43-ої сесії 8-го скликання Менської міської ради від 21.12.2023 року № 740_x000D_
Рішення 45-ої сесії 8-го скликання Менської міської ради від 21.02.2024 року № 86_x000D_
Рішення 46-ої сесії 8-го скликання Менської міської ради від 21.03.2024 року №</t>
  </si>
  <si>
    <t>0118230</t>
  </si>
  <si>
    <t>8230</t>
  </si>
  <si>
    <t>Інші заходи громадського порядку та безпеки</t>
  </si>
  <si>
    <t>ПРОГРАМА профілактики правопорушень "Безпечна громада" на 2022-2024 роки</t>
  </si>
  <si>
    <t>ПРОГРАМА_x000D_
підвищення обороноздатності та безпеки населених пунктів _x000D_
Менської міської територіальної громади в умовах воєнного стану _x000D_
на 2024 рік</t>
  </si>
  <si>
    <t>0118240</t>
  </si>
  <si>
    <t>8240</t>
  </si>
  <si>
    <t>Заходи та роботи з територіальної оборони</t>
  </si>
  <si>
    <t>ПРОГРАМА територіальної оборони на території населених пунктів Менської міської територіальної громади на 2022-2024 роки</t>
  </si>
  <si>
    <t>0118330</t>
  </si>
  <si>
    <t>8330</t>
  </si>
  <si>
    <t>0540</t>
  </si>
  <si>
    <t>Інша діяльність у сфері екології та охорони природних ресурсів</t>
  </si>
  <si>
    <t>0118831</t>
  </si>
  <si>
    <t>8831</t>
  </si>
  <si>
    <t>1060</t>
  </si>
  <si>
    <t>Надання довгострокових кредитів індивідуальним забудовникам житла на селі</t>
  </si>
  <si>
    <t>Програма Підтримки індивідуального житлового  будівництва та розвитку особистого селянського господарства «Власний дім» на 2022 - 2024 роки на території Менської міської територіальної громади</t>
  </si>
  <si>
    <t>Рішення 15-ої сесії 8-го скликання Менської міської ради від 09.12.2021 року № 789</t>
  </si>
  <si>
    <t>0118832</t>
  </si>
  <si>
    <t>8832</t>
  </si>
  <si>
    <t>Повернення довгострокових кредитів, наданих індивідуальним забудовникам житла на селі</t>
  </si>
  <si>
    <t>0600000</t>
  </si>
  <si>
    <t>Вiддiл освiти Менської мiської ради</t>
  </si>
  <si>
    <t>0610000</t>
  </si>
  <si>
    <t>0611010</t>
  </si>
  <si>
    <t>1010</t>
  </si>
  <si>
    <t>0910</t>
  </si>
  <si>
    <t>Надання дошкільної освіти</t>
  </si>
  <si>
    <t>Програма організації харчування дітей в закладах дошкільної освіти Менської міської ради на 2022-2024 роки</t>
  </si>
  <si>
    <t>Рішення 26 сесії 8-го скликання Менської міської ради від 23 листопада 2022 року № 402</t>
  </si>
  <si>
    <t>0611021</t>
  </si>
  <si>
    <t>1021</t>
  </si>
  <si>
    <t>0921</t>
  </si>
  <si>
    <t>Надання загальної середньої освіти закладами загальної середньої освіти за рахунок коштів місцевого бюджету</t>
  </si>
  <si>
    <t>Програма організації харчування дітей у закладах загальної середньої освіти Менської міської ради на 2022-2024 роки</t>
  </si>
  <si>
    <t>ПРОГРАМА оздоровлення та літнього відпочинку дітей "Різнобарвне літо" на 2022-2024 роки</t>
  </si>
  <si>
    <t>Рішення 15 сесії 8-го скликання Менської міської ради від 09 грудня 2021 року № 828</t>
  </si>
  <si>
    <t>ПРОГРАМА національно-патріотичного виховання на 2022-2024 роки</t>
  </si>
  <si>
    <t>Рішення 15 сесії 8-го скликання Менської міської ради від 09 грудня 2021 № 820_x000D__x000D_
Рішення 36-ої сесії 8-го скликання Менської міської ради 8 скликання 22 червня 2023 року № 379</t>
  </si>
  <si>
    <t>0611070</t>
  </si>
  <si>
    <t>1070</t>
  </si>
  <si>
    <t>0960</t>
  </si>
  <si>
    <t>Надання позашкільної освіти закладами позашкільної освіти, заходи із позашкільної роботи з дітьми</t>
  </si>
  <si>
    <t>ПРОГРАМА розвитку позашкільної освіти на 2022-2024 роки</t>
  </si>
  <si>
    <t>0611142</t>
  </si>
  <si>
    <t>1142</t>
  </si>
  <si>
    <t>0990</t>
  </si>
  <si>
    <t>Інші програми та заходи у сфері освіти</t>
  </si>
  <si>
    <t>ПРОГРАМА підтримки та розвитку обдарованої учнівської молоді та творчих педагогів на 2022-2024 роки</t>
  </si>
  <si>
    <t>Рішення 15 сесії 8-го скликання Менської міської ради від 09 грудня 2021 № 822_x000D__x000D_
Рішення 30-ої сесії 8-го скликання Менської міської ради від 28 лютого 2023 № 74_x000D__x000D_
Рішення 36-ої сесії 8-го скликання Менської міської ради 8 скликання 22 червня 2023 року № 375_x000D__x000D_
Рішення 41-ої сесії 8-го скликання Менської міської ради від 07 листопада 2023 № 614</t>
  </si>
  <si>
    <t>ПРОГРАМА надання допомоги дітям-сиротам і дітям, позбавленим батьківського піклування, після досягнення 18-річного віку на 2022-2024 роки</t>
  </si>
  <si>
    <t>Рішення 42 сесії 8-го скликання Менської міської ради від 22 листопада 2023 року №689</t>
  </si>
  <si>
    <t>0800000</t>
  </si>
  <si>
    <t>Відділ соціального захисту населення, сім'ї, молоді та охорони здоров'я Менської міської ради</t>
  </si>
  <si>
    <t>0810000</t>
  </si>
  <si>
    <t>0812010</t>
  </si>
  <si>
    <t>2010</t>
  </si>
  <si>
    <t>0731</t>
  </si>
  <si>
    <t>Багатопрофільна стаціонарна медична допомога населенню</t>
  </si>
  <si>
    <t>ПРОГРАМА забезпечення медичних закладів Менської міської територіальної громади медичними кадрами на 2022-2026 роки</t>
  </si>
  <si>
    <t>'Рішення 36-ої сесії 8-го скликання Менської міської ради 8 скликання 14 червня 2023 року № 354</t>
  </si>
  <si>
    <t>'Комплексна програма розвитку та фінансової підтримки закладів охорони здоров'я, що надають медичну допомогу на території Менської міської територіальної громади на 2022-2024 роки</t>
  </si>
  <si>
    <t>Рішення 36-ої сесії 8-го скликання Менської міської ради 8 скликання 14 червня 2023 року № 358</t>
  </si>
  <si>
    <t>0812111</t>
  </si>
  <si>
    <t>2111</t>
  </si>
  <si>
    <t>0726</t>
  </si>
  <si>
    <t>Первинна медична допомога населенню, що надається центрами первинної медичної (медико-санітарної) допомоги</t>
  </si>
  <si>
    <t>Комплексна програма розвитку та фінансової підтримки закладів охорони здоров'я, що надають медичну допомогу на території Менської міської територіальної громади на 2022-2024 роки</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</si>
  <si>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</si>
  <si>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</si>
  <si>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</si>
  <si>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</si>
  <si>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ПРОГРАМА «Турбота про літніх людей» на 2022-2024 роки</t>
  </si>
  <si>
    <t>Рішення 36-ої сесії 8-го скликання Менської міської ради 8 скликання 14 червня 2023 року № 357</t>
  </si>
  <si>
    <t>0813121</t>
  </si>
  <si>
    <t>3121</t>
  </si>
  <si>
    <t>1040</t>
  </si>
  <si>
    <t>Утримання та забезпечення діяльності центрів соціальних служб</t>
  </si>
  <si>
    <t>Програма попередження дитячої безпритульності та бездоглядності, розвитку сімейних форм виховання дітей-сиріт, дітей, позбавлених батьківського піклування, «Діти Менщини» на 2022-2024 роки</t>
  </si>
  <si>
    <t>Рішення 26 сесії 8-го скликання Менської міської ради від 23 листопада 2022 № 414</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</si>
  <si>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</si>
  <si>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</si>
  <si>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</si>
  <si>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ПРОГРАМА компенсації фізичним особам, які надають соціальні послуги з догляду на непрофесійній основі, на території Менської міської територіальної громади, на 2022-2024 роки</t>
  </si>
  <si>
    <t>Рішення 36-ої сесії 8-го скликання Менської міської ради 8 скликання 14 червня 2023 року № 356</t>
  </si>
  <si>
    <t>0813192</t>
  </si>
  <si>
    <t>3192</t>
  </si>
  <si>
    <t>1030</t>
  </si>
  <si>
    <t>Надання фінансової підтримки громадським об`єднанням ветеранів і осіб з інвалідністю, діяльність яких має соціальну спрямованість</t>
  </si>
  <si>
    <t>Програма фінансової підтримки громадських об’єднань ветеранів Менської міської територіальної громади на 2022-2024 рік</t>
  </si>
  <si>
    <t>'Рішення 15 сесії 8-го скликання Менської міської ради від 09 грудня 2021 № 811_x000D__x000D_
Рішення 36 сесії 8-го скликання Менської міської ради від 22 червня 2023 року № 405_x000D__x000D_
Рішення 37 сесії 8-го скликання Менської міської ради від 18 липня 2023 року № 461</t>
  </si>
  <si>
    <t>0813242</t>
  </si>
  <si>
    <t>3242</t>
  </si>
  <si>
    <t>1090</t>
  </si>
  <si>
    <t>Інші заходи у сфері соціального захисту і соціального забезпечення</t>
  </si>
  <si>
    <t>Програма соціальної підтримки жителів Менської міської територіальної громади на 2022-2024 роки</t>
  </si>
  <si>
    <t>1000000</t>
  </si>
  <si>
    <t>Вiддiл культури Менської мiської ради</t>
  </si>
  <si>
    <t>1010000</t>
  </si>
  <si>
    <t>1014082</t>
  </si>
  <si>
    <t>4082</t>
  </si>
  <si>
    <t>0829</t>
  </si>
  <si>
    <t>Інші заходи в галузі культури і мистецтва</t>
  </si>
  <si>
    <t>ПРОГРАМА культурно-мистецьких заходів на 2022-2024 рік</t>
  </si>
  <si>
    <t>'Рішення 16 сесії 8-го скликання Менської міської ради від 25 січня 2022 № 8</t>
  </si>
  <si>
    <t>Програма розвитку культури Менської міської територіальної громади на 2022-2024 роки</t>
  </si>
  <si>
    <t>'Рішення 47 сесії 8-го скликання Менської міської ради від 24.04.2022 № 191</t>
  </si>
  <si>
    <t>3700000</t>
  </si>
  <si>
    <t>Фiнансове управлiння Менської мiської ради</t>
  </si>
  <si>
    <t>3710000</t>
  </si>
  <si>
    <t>3719800</t>
  </si>
  <si>
    <t>9800</t>
  </si>
  <si>
    <t>Субвенція з місцевого бюджету державному бюджету на виконання програм соціально-економічного розвитку регіонів</t>
  </si>
  <si>
    <t>Рішення 43-ої сесії 8-го скликання Менської міської ради від21 грудня 2023 № 741
Рішення 44-ої сесії 8-го скликання Менської міської ради від24 січня 2024 № 26
Рішення 46-ої сесії 8-го скликання Менської міської ради від 08.03.2024 року № 130</t>
  </si>
  <si>
    <t>X</t>
  </si>
  <si>
    <t>УСЬОГО</t>
  </si>
  <si>
    <t>Начальник Фінансового управління                                                Алла НЕРОСЛИК</t>
  </si>
  <si>
    <t>ПРОГРАМА підтримки та розвитку дитячих колективів закладів культури Менської міської ради на 2022-2024 роки</t>
  </si>
  <si>
    <t>'Рішення 15 сесії 8-го скликання Менської міської ради від 09 грудня 2021 № 779</t>
  </si>
  <si>
    <t>Виконання місцевих/регіональних програм бюджету Менської ТГ за 2024 рік</t>
  </si>
  <si>
    <t>0115062</t>
  </si>
  <si>
    <t>5062</t>
  </si>
  <si>
    <t>Програма фінансової підтримки Комунального підприємства "Агенція регіонального розвитку Менщини" Менської міської ради на 2024 рік</t>
  </si>
  <si>
    <t>Програма фінансової підтримки патронатних родин, що функціонують на території Менської міської територіальної громади на 2024 рік</t>
  </si>
  <si>
    <t>ПРОГРАМА розвитку цивільного захисту Менської міської територіальної громади на 2022-2024 роки</t>
  </si>
  <si>
    <t>Підтримка спорту вищих досягнень та організацій, які здійснюють фізкультурно-спортивну діяльність в регіоні</t>
  </si>
  <si>
    <t>Рішення 52 сесії 8-го скликання Менської міської ради від 11 вересня 2024 № 470</t>
  </si>
  <si>
    <t>Рішення 41-ої сесії 8-го скликання Менської міської ради від 07 листопада 2023 № 618_x000D_
Рішення 45-ої сесії 8-го скликання Менської міської ради від 21 лютого 2024 № 88
Рішення 47 сесії 8-го скликання Менської міської ради від 25 квітня 2024 № 188</t>
  </si>
  <si>
    <t>Рішення 43 сесії 8-го скликання Менської міської ради від 21 грудня 2023 № 743
Рішення 54 сесії 8-го скликання Менської міської ради від 22 жовтня 2024 № 554</t>
  </si>
  <si>
    <t>Рішення 54 сесії 8-го скликання Менської міської ради від 22 жовтня 2024 № 554</t>
  </si>
  <si>
    <t>Рішення 15 сесії 8-го скликання Менської міської ради від 09 грудня 2022 № 791_x000D__x000D_
Рішення 22 сесії 8-го скликання Менської міської ради від 29 серпня 2022 № 256_x000D_
Рішення 24 сесії 8-го скликання Менської міської ради від 26 жовтня 2022 № 354_x000D_
Рішення 27 сесії 8-го скликання Менської міської ради від 07 грудняя 2022 № 457_x000D__x000D_
Рішення 33 сесії 8-го скликання Менської міської ради від 28 квітня 2023 № 217_x000D__x000D_
Рішення 41-ої сесії 8-го скликання Менської міської ради від 07 листопада 2023 № 621_x000D_
Рішення 45-ої сесії 8-го скликання Менської міської ради від 28 лютого № 127
'Рішення 43 сесії 8-го скликання Менської міської ради від 21 грудня 2023 № 743
Рішення 52 сесії 8-го скликання Менської міської ради від 11 вересня 2024 № 471</t>
  </si>
  <si>
    <t>Рішення 15 сесії 8-го скликання Менської міської ради від 09 грудня 2021 № 790_x000D__x000D_
Рішення 22 сесії 8-го скликання Менської міської ради від 29 серпня 2022 № 257
'Рішення 43 сесії 8-го скликання Менської міської ради від 21 грудня 2023 № 743
Рішення 47 сесії 8-го скликання Менської міської ради від 25 квітня 2024 № 194
'Рішення 43 сесії 8-го скликання Менської міської ради від 21 грудня 2023 № 743
Рішення 55 сесії 8-го скликання Менської міської ради від 21 листопада 2024 № 602</t>
  </si>
  <si>
    <t>Рішення 15 сесії 8-го скликання Менської міської ради від 09 грудня 2021 № 788_x000D__x000D_
Рішення 16 сесії 8-го скликання Менської міської ради від 25 січня 2022 № 15_x000D__x000D_
Рішення 26 сесії 8-го скликання Менської міської ради від 23 листопада 2022 № 423_x000D__x000D_
Рішення 30 сесії 8-го скликання Менської міської ради від 28 лютого 2023 № 69_x000D__x000D_
Рішення 33 сесії 8-го скликання Менської міської ради від 28 квітня 2023 № 216_x000D__x000D_
Рішення 39-ої сесії 8-го скликання Менської міської ради від 25 вересня 2023 № 554_x000D_
Рішення 43-ої сесії 8-го скликання Менської міської ради від 21 грудня 2023 № 746_x000D_
Рішення 44-ої сесії 8-го скликання Менської міської ради від 24 січня 2024 № 08_x000D_
Рішення 45-ої сесії 8-го скликання Менської міської ради від 28 лютого 2024 № 128
'Рішення 43 сесії 8-го скликання Менської міської ради від 21 грудня 2023 № 743
Рішення 54 сесії 8-го скликання Менської міської ради від 22 жовтня 2024 № 578</t>
  </si>
  <si>
    <t>Рішення 15 сесії 8-го скликання Менської міської ради від 09 грудня 2021 № 787
Рішення 47-ої сесії 8-го скликання Менської міської ради від 25 квітня 2024 № 190</t>
  </si>
  <si>
    <t>Рішення 15 сесії 8-го скликання Менської міської ради від 09 грудня 2021 № 783_x000D__x000D_
Рішення 41-ої сесії 8-го скликання Менської міської ради від 07 листопада 2023 № 620
'Рішення 55 сесії 8-го скликання Менської міської ради від 21 листопада 2024 № 601</t>
  </si>
  <si>
    <t>Рішення 27 сесії 8-го скликання Менської міської ради від 21 грудня 2022 року № 496_x000D_
Рішення 40 сесії 8-го скликання Менської міської ради від 04 жовтня 2023 року № 597
Рішення 47 сесії 8-го скликання Менської міської ради від 25 квітня 2024 року № 193
Рішення 49 сесії 8-го скликання Менської міської ради від 26 червня 2024 року № 352</t>
  </si>
  <si>
    <t>Рішення 41-ої сесії 8-го скликання Менської міської ради від 07 листопада 2023 № 618_x000D_
Рішення 45-ої сесії 8-го скликання Менської міської ради від 21 лютого 2024 № 88
Рішення 47 сесії 8-го скликання Менської міської ради від 25 квітня 2024 року № 188</t>
  </si>
  <si>
    <t>Рішення 43-ої сесії 8-го скликання Менської міської ради від 21 грудня 2023 № 742_x000D_
Рішення 45-ої сесії 8-го скликання Менської міської ради від 21 лютого 2024 № 85
Рішення 47 сесії 8-го скликання Менської міської ради від 25 квітня 2024 року № 196
Рішення 48 сесії 8-го скликання Менської міської ради від 29 травня 2024 року № 259
Рішення 51 сесії 8-го скликання Менської міської ради від 21 серпня 2024 року № 418</t>
  </si>
  <si>
    <t>Рішення 43-ої сесії 8-го скликання Менської міської ради від 21.12.2023 року № 740_x000D_
Рішення 45-ої сесії 8-го скликання Менської міської ради від 21.02.2024 року № 86_x000D_
Рішення 46-ої сесії 8-го скликання Менської міської ради від 21.03.2024 року №141
Рішення 51-ої сесії 8-го скликання Менської міської ради від 21 серпня 2024 № 413
Рішення 55-ої сесії 8-го скликання Менської міської ради від 21 листопада 2024 № 586</t>
  </si>
  <si>
    <t>Рішення 43-ої сесії 8-го скликання Менської міської ради від21 грудня 2023 № 741
Рішення 44-ої сесії 8-го скликання Менської міської ради від24 січня 2024 № 26
Рішення 46-ої сесії 8-го скликання Менської міської ради від 08.03.2024 року № 130
Рішення 47 сесії 8-го скликання Менської міської ради від 25 квітня 2024 року № 194
Рішення 50 сесії 8-го скликання Менської міської ради від 24 липня 2024 року № 370
Рішення 52 сесії 8-го скликання Менської міської ради від 11 вересня 2024 року № 467</t>
  </si>
  <si>
    <t>Рішення 43-ої сесії 8-го скликання Менської міської ради від 21 грудня 2023 № 742
Рішення 45-ої сесії 8-го скликання Менської міської ради від 21 лютого 2024 № 85
Рішення 47 сесії 8-го скликання Менської міської ради від 25 квітня 2024 року № 196
Рішення 48-ої сесії 8-го скликання Менської міської ради від 29 травня 2024 № 259
Рішення 51-ої сесії 8-го скликання Менської міської ради від 21 серпня 2024 № 418</t>
  </si>
  <si>
    <t>Рішення 43-ої сесії 8-го скликання Менської міської ради від 21.12.2023 року № 740
Рішення 45-ої сесії 8-го скликання Менської міської ради від 21.02.2024 року № 86
Рішення 46-ої сесії 8-го скликання Менської міської ради від 21.03.2024 року № 141
Рішення 51-ої сесії 8-го скликання Менської міської ради від 21 серпня 2024 № 413
Рішення 55-ої сесії 8-го скликання Менської міської ради від 21 листопада 2024 № 586</t>
  </si>
  <si>
    <t>Рішення 45-ої сесії 8-го скликання Менської міської ради від 21.02.2024 року № 84
Рішення 47 сесії 8-го скликання Менської міської ради від 25 квітня 2024 року № 246
Рішення 51 сесії 8-го скликання Менської міської ради від 21 серпня 2024 року № 416</t>
  </si>
  <si>
    <t>Рішення 26 сесії 8-го скликання Менської міської ради від 23 листопада № 401
Рішення 54 сесії 8-го скликання Менської міської ради від 22 жовтня 2024 року № 553</t>
  </si>
  <si>
    <t>Рішення 15 сесії 8-го скликання Менської міської ради від 09 грудня 2021 № 831_x000D__x000D_
Рішення 30-ої сесії 8-го скликання Менської міської ради від 28 лютого 2023 № 72
Рішення 55-ої сесії 8-го скликання Менської міської ради від 21 листопада 2024 № 593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</si>
  <si>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</si>
  <si>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Рішення 52-ої сесії 8-го скликання Менської міської ради від 11 вересня 2024 року № 469</t>
  </si>
  <si>
    <t>Рішення 36-ої сесії 8-го скликання Менської міської ради 8 скликання 14 червня 2023 року № 355_x000D__x000D_
Рішення 36-ої сесії 8-го скликання Менської міської ради 8 скликання 22 червня 2023 року № 372_x000D__x000D_
Рішення 37-ої сесії 8-го скликання Менської міської ради 8 скликання 18 липня 2023 року № 460_x000D__x000D_
Рішення 38-ої сесії 8-го скликання Менської міської ради 8 скликання 25 серпня 2023 року № 486_x000D__x000D_
Рішення 41-ої сесії 8-го скликання Менської міської ради від 07 листопада 2023 № 624_x000D_
Рішення 43-ої сесії 8-го скликання Менської міської ради від 21 грудня 2023 № 751
Рішення 48-ої сесії 8-го скликання Менської міської ради від 29 травня 2024 № 257
Рішення 49-ої сесії 8-го скликання Менської міської ради від 26 червня 2024 № 321
Рішення 51-ої сесії 8-го скликання Менської міської ради від 21 серпня 2024 № 419</t>
  </si>
  <si>
    <t>Рішення 15 сесії 8-го скликання Менської міської ради від_x000D_ 09 грудня 2021 року № 796_x000D_
Рішення 27 сесії 8-го скликання Менської міської ради від 07 грудня 2022 № 460_x000D_
Рішення 43 сесії 8-го скликання Менської міської ради від 21 грудня 2023 № 745
Рішення 47 сесії 8-го скликання Менської міської ради від 25 квітня 2024 № 189
Рішення 52 сесії 8-го скликання Менської міської ради від 11 вересня 2024 № 468</t>
  </si>
  <si>
    <t>Рішення 42-ої сесії 8-го скликання Менської міської ради від 22 листопада 2023 № 684
Рішення 56-ої сесії 8-го скликання Менської міської ради від 12 грудня 2024 №655</t>
  </si>
  <si>
    <t>'Рішення 43-ої сесії 8-го скликання Менської міської ради від 21 грудня 2023 № 739
Рішення 45-ої сесії 8-го скликання Менської міської ради від 21 лютого 2024 № 83
Рішення 45-ої сесії 8-го скликання Менської міської ради від 23 лютого 2024 № 122
Рішення 46-ої сесії 8-го скликання Менської міської ради від 08 березня 2024 № 131
Рішення 47 сесії 8-го скликання Менської міської ради від 25 квітня 2024 року № 246
Рішення 48-ої сесії 8-го скликання Менської міської ради від 29 травня 2024 № 258
Рішення 49-ої сесії 8-го скликання Менської міської ради від 26 червня 2024 № 337 
Рішення 51-ої сесії 8-го скликання Менської міської ради від 21 серпня 2024 № 417
Рішення 54 сесії 8-го скликання Менської міської ради від 22 жовтня 2024 № 577
Рішення 56-ої сесії 8-го скликання Менської міської ради від 12 грудня 2024 №655</t>
  </si>
  <si>
    <t>Додаток 3
до рішення виконавчого комітету Менської міської ради 19 лютого 2025 року № 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</si>
</sst>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7" x14ac:knownFonts="1">
    <font>
      <sz val="10"/>
      <color theme="1"/>
      <name val="Calibri"/>
      <scheme val="minor"/>
    </font>
    <font>
      <i/>
      <sz val="10"/>
      <color theme="1"/>
      <name val="Calibri"/>
      <scheme val="minor"/>
    </font>
    <font>
      <sz val="10"/>
      <color theme="1"/>
      <name val="Times New Roman"/>
      <family val="1"/>
      <charset val="204"/>
    </font>
    <font>
      <b/>
      <sz val="18"/>
      <color theme="1"/>
      <name val="Times New Roman"/>
      <family val="1"/>
      <charset val="204"/>
    </font>
    <font>
      <b/>
      <u/>
      <sz val="10"/>
      <color theme="1"/>
      <name val="Times New Roman"/>
      <family val="1"/>
      <charset val="204"/>
    </font>
    <font>
      <sz val="8"/>
      <color theme="1"/>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theme="8" tint="0.59999389629810485"/>
        <bgColor indexed="27"/>
      </patternFill>
    </fill>
    <fill>
      <patternFill patternType="solid">
        <fgColor theme="8" tint="0.59999389629810485"/>
        <bgColor theme="8" tint="0.59999389629810485"/>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6">
    <xf numFmtId="0" fontId="0" fillId="0" borderId="0" xfId="0"/>
    <xf numFmtId="0" fontId="2" fillId="0" borderId="0" xfId="0" applyFont="1"/>
    <xf numFmtId="0" fontId="4" fillId="0" borderId="0" xfId="0" quotePrefix="1" applyFont="1" applyAlignment="1">
      <alignment horizont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vertical="center"/>
    </xf>
    <xf numFmtId="0" fontId="6" fillId="3" borderId="1" xfId="0" applyFont="1" applyFill="1" applyBorder="1" applyAlignment="1">
      <alignment horizontal="center" vertical="center" wrapText="1"/>
    </xf>
    <xf numFmtId="0" fontId="6" fillId="3" borderId="1" xfId="0" quotePrefix="1" applyFont="1" applyFill="1" applyBorder="1" applyAlignment="1">
      <alignment vertical="center" wrapText="1"/>
    </xf>
    <xf numFmtId="164" fontId="6" fillId="2" borderId="1" xfId="0" applyNumberFormat="1" applyFont="1" applyFill="1" applyBorder="1" applyAlignment="1">
      <alignment horizontal="right" vertical="center"/>
    </xf>
    <xf numFmtId="164" fontId="6" fillId="3" borderId="1" xfId="0" applyNumberFormat="1" applyFont="1" applyFill="1" applyBorder="1" applyAlignment="1">
      <alignment horizontal="right" vertical="center"/>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49" fontId="2"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0" borderId="0" xfId="0" applyFont="1" applyAlignment="1">
      <alignment horizontal="center"/>
    </xf>
    <xf numFmtId="0" fontId="2" fillId="0" borderId="0" xfId="0" applyFont="1" applyAlignment="1">
      <alignment horizontal="left" wrapText="1"/>
    </xf>
    <xf numFmtId="0" fontId="0" fillId="0" borderId="0" xfId="0" applyAlignment="1">
      <alignment horizontal="left"/>
    </xf>
    <xf numFmtId="0" fontId="3" fillId="0" borderId="0" xfId="0" applyFont="1" applyAlignment="1">
      <alignment horizont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Arial"/>
        <a:cs typeface="Arial"/>
      </a:majorFont>
      <a:minorFont>
        <a:latin typeface="Calibri"/>
        <a:ea typeface="Arial"/>
        <a:cs typeface="Arial"/>
      </a:minorFont>
    </a:fontScheme>
    <a:fmtScheme name="Офіс">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tabSelected="1" view="pageLayout" zoomScale="70" zoomScaleNormal="80" zoomScalePageLayoutView="70" workbookViewId="0">
      <selection activeCell="J1" sqref="J1:L3"/>
    </sheetView>
  </sheetViews>
  <sheetFormatPr defaultRowHeight="13.8" x14ac:dyDescent="0.3"/>
  <cols>
    <col min="1" max="1" width="9" bestFit="1" customWidth="1"/>
    <col min="2" max="2" width="8.6640625" bestFit="1" customWidth="1"/>
    <col min="3" max="3" width="8.33203125" bestFit="1" customWidth="1"/>
    <col min="4" max="4" width="32.33203125" customWidth="1"/>
    <col min="5" max="5" width="37.109375" customWidth="1"/>
    <col min="6" max="6" width="48.44140625" customWidth="1"/>
    <col min="7" max="7" width="15.6640625" bestFit="1" customWidth="1"/>
    <col min="8" max="8" width="16.6640625" customWidth="1"/>
    <col min="9" max="9" width="15.6640625" bestFit="1" customWidth="1"/>
    <col min="10" max="10" width="14.88671875" bestFit="1" customWidth="1"/>
    <col min="11" max="11" width="13.6640625" bestFit="1" customWidth="1"/>
    <col min="12" max="12" width="13.5546875" bestFit="1" customWidth="1"/>
  </cols>
  <sheetData>
    <row r="1" spans="1:12" x14ac:dyDescent="0.3">
      <c r="J1" s="18" t="s">
        <v>253</v>
      </c>
      <c r="K1" s="19"/>
      <c r="L1" s="19"/>
    </row>
    <row r="2" spans="1:12" x14ac:dyDescent="0.3">
      <c r="J2" s="19"/>
      <c r="K2" s="19"/>
      <c r="L2" s="19"/>
    </row>
    <row r="3" spans="1:12" x14ac:dyDescent="0.3">
      <c r="J3" s="19"/>
      <c r="K3" s="19"/>
      <c r="L3" s="19"/>
    </row>
    <row r="5" spans="1:12" ht="22.8" x14ac:dyDescent="0.4">
      <c r="A5" s="20" t="s">
        <v>221</v>
      </c>
      <c r="B5" s="20"/>
      <c r="C5" s="20"/>
      <c r="D5" s="20"/>
      <c r="E5" s="20"/>
      <c r="F5" s="20"/>
      <c r="G5" s="20"/>
      <c r="H5" s="20"/>
      <c r="I5" s="20"/>
      <c r="J5" s="20"/>
      <c r="K5" s="20"/>
      <c r="L5" s="20"/>
    </row>
    <row r="6" spans="1:12" x14ac:dyDescent="0.3">
      <c r="A6" s="1"/>
      <c r="B6" s="1"/>
      <c r="C6" s="1"/>
      <c r="D6" s="1"/>
      <c r="E6" s="1"/>
      <c r="F6" s="1"/>
      <c r="G6" s="1"/>
      <c r="H6" s="1"/>
      <c r="I6" s="1"/>
      <c r="J6" s="1"/>
      <c r="K6" s="1"/>
      <c r="L6" s="1"/>
    </row>
    <row r="7" spans="1:12" x14ac:dyDescent="0.3">
      <c r="A7" s="2" t="s">
        <v>0</v>
      </c>
      <c r="B7" s="1"/>
      <c r="C7" s="1"/>
      <c r="D7" s="1"/>
      <c r="E7" s="1"/>
      <c r="F7" s="1"/>
      <c r="G7" s="1"/>
      <c r="H7" s="1"/>
      <c r="I7" s="1"/>
      <c r="J7" s="1"/>
      <c r="K7" s="1"/>
      <c r="L7" s="1"/>
    </row>
    <row r="8" spans="1:12" x14ac:dyDescent="0.3">
      <c r="A8" s="1" t="s">
        <v>1</v>
      </c>
      <c r="B8" s="1"/>
      <c r="C8" s="1"/>
      <c r="D8" s="1"/>
      <c r="E8" s="1"/>
      <c r="F8" s="1"/>
      <c r="G8" s="1"/>
      <c r="H8" s="1"/>
      <c r="I8" s="1"/>
      <c r="J8" s="1"/>
      <c r="K8" s="1"/>
      <c r="L8" s="1"/>
    </row>
    <row r="9" spans="1:12" ht="12.75" customHeight="1" x14ac:dyDescent="0.3">
      <c r="A9" s="21" t="s">
        <v>2</v>
      </c>
      <c r="B9" s="21" t="s">
        <v>3</v>
      </c>
      <c r="C9" s="21" t="s">
        <v>4</v>
      </c>
      <c r="D9" s="22" t="s">
        <v>5</v>
      </c>
      <c r="E9" s="22" t="s">
        <v>6</v>
      </c>
      <c r="F9" s="21" t="s">
        <v>7</v>
      </c>
      <c r="G9" s="23" t="s">
        <v>8</v>
      </c>
      <c r="H9" s="24"/>
      <c r="I9" s="25"/>
      <c r="J9" s="23" t="s">
        <v>9</v>
      </c>
      <c r="K9" s="24"/>
      <c r="L9" s="25"/>
    </row>
    <row r="10" spans="1:12" ht="81.75" customHeight="1" x14ac:dyDescent="0.3">
      <c r="A10" s="22"/>
      <c r="B10" s="22"/>
      <c r="C10" s="22"/>
      <c r="D10" s="22"/>
      <c r="E10" s="22"/>
      <c r="F10" s="22"/>
      <c r="G10" s="3" t="s">
        <v>10</v>
      </c>
      <c r="H10" s="4" t="s">
        <v>11</v>
      </c>
      <c r="I10" s="5" t="s">
        <v>12</v>
      </c>
      <c r="J10" s="3" t="s">
        <v>10</v>
      </c>
      <c r="K10" s="4" t="s">
        <v>11</v>
      </c>
      <c r="L10" s="5" t="s">
        <v>12</v>
      </c>
    </row>
    <row r="11" spans="1:12" x14ac:dyDescent="0.3">
      <c r="A11" s="4">
        <v>1</v>
      </c>
      <c r="B11" s="4">
        <v>2</v>
      </c>
      <c r="C11" s="4">
        <v>3</v>
      </c>
      <c r="D11" s="4">
        <v>4</v>
      </c>
      <c r="E11" s="4">
        <v>5</v>
      </c>
      <c r="F11" s="4">
        <v>6</v>
      </c>
      <c r="G11" s="3">
        <v>7</v>
      </c>
      <c r="H11" s="4">
        <v>8</v>
      </c>
      <c r="I11" s="6">
        <v>9</v>
      </c>
      <c r="J11" s="3">
        <v>7</v>
      </c>
      <c r="K11" s="4">
        <v>8</v>
      </c>
      <c r="L11" s="6">
        <v>9</v>
      </c>
    </row>
    <row r="12" spans="1:12" x14ac:dyDescent="0.3">
      <c r="A12" s="7" t="s">
        <v>13</v>
      </c>
      <c r="B12" s="7" t="s">
        <v>14</v>
      </c>
      <c r="C12" s="7" t="s">
        <v>14</v>
      </c>
      <c r="D12" s="8" t="s">
        <v>15</v>
      </c>
      <c r="E12" s="8" t="s">
        <v>14</v>
      </c>
      <c r="F12" s="8" t="s">
        <v>14</v>
      </c>
      <c r="G12" s="9">
        <f t="shared" ref="G12:L12" si="0">G13</f>
        <v>27897272.800000001</v>
      </c>
      <c r="H12" s="10">
        <f t="shared" si="0"/>
        <v>20588728</v>
      </c>
      <c r="I12" s="10">
        <f t="shared" si="0"/>
        <v>7308544.7999999998</v>
      </c>
      <c r="J12" s="9">
        <f t="shared" si="0"/>
        <v>25176659.18</v>
      </c>
      <c r="K12" s="10">
        <f t="shared" si="0"/>
        <v>19533798.690000001</v>
      </c>
      <c r="L12" s="10">
        <f t="shared" si="0"/>
        <v>5642860.4900000002</v>
      </c>
    </row>
    <row r="13" spans="1:12" x14ac:dyDescent="0.3">
      <c r="A13" s="7" t="s">
        <v>16</v>
      </c>
      <c r="B13" s="7" t="s">
        <v>14</v>
      </c>
      <c r="C13" s="7" t="s">
        <v>14</v>
      </c>
      <c r="D13" s="8" t="s">
        <v>15</v>
      </c>
      <c r="E13" s="8" t="s">
        <v>14</v>
      </c>
      <c r="F13" s="8" t="s">
        <v>14</v>
      </c>
      <c r="G13" s="10">
        <f t="shared" ref="G13:L13" si="1">SUM(G14:G45)</f>
        <v>27897272.800000001</v>
      </c>
      <c r="H13" s="10">
        <f t="shared" si="1"/>
        <v>20588728</v>
      </c>
      <c r="I13" s="10">
        <f t="shared" si="1"/>
        <v>7308544.7999999998</v>
      </c>
      <c r="J13" s="10">
        <f t="shared" si="1"/>
        <v>25176659.18</v>
      </c>
      <c r="K13" s="10">
        <f t="shared" si="1"/>
        <v>19533798.690000001</v>
      </c>
      <c r="L13" s="10">
        <f t="shared" si="1"/>
        <v>5642860.4900000002</v>
      </c>
    </row>
    <row r="14" spans="1:12" ht="132" x14ac:dyDescent="0.3">
      <c r="A14" s="4" t="s">
        <v>17</v>
      </c>
      <c r="B14" s="4" t="s">
        <v>18</v>
      </c>
      <c r="C14" s="4" t="s">
        <v>19</v>
      </c>
      <c r="D14" s="11" t="s">
        <v>20</v>
      </c>
      <c r="E14" s="11" t="s">
        <v>21</v>
      </c>
      <c r="F14" s="11" t="s">
        <v>250</v>
      </c>
      <c r="G14" s="12">
        <f t="shared" ref="G14:G45" si="2">H14+I14</f>
        <v>22300</v>
      </c>
      <c r="H14" s="13">
        <v>22300</v>
      </c>
      <c r="I14" s="13">
        <v>0</v>
      </c>
      <c r="J14" s="12">
        <f t="shared" ref="J14:J45" si="3">K14+L14</f>
        <v>18000</v>
      </c>
      <c r="K14" s="13">
        <v>18000</v>
      </c>
      <c r="L14" s="13"/>
    </row>
    <row r="15" spans="1:12" ht="79.2" x14ac:dyDescent="0.3">
      <c r="A15" s="14" t="s">
        <v>17</v>
      </c>
      <c r="B15" s="14" t="s">
        <v>18</v>
      </c>
      <c r="C15" s="14" t="s">
        <v>19</v>
      </c>
      <c r="D15" s="11" t="s">
        <v>20</v>
      </c>
      <c r="E15" s="11" t="s">
        <v>22</v>
      </c>
      <c r="F15" s="11" t="s">
        <v>23</v>
      </c>
      <c r="G15" s="12">
        <f t="shared" si="2"/>
        <v>76969</v>
      </c>
      <c r="H15" s="13">
        <v>76969</v>
      </c>
      <c r="I15" s="13"/>
      <c r="J15" s="12">
        <f t="shared" si="3"/>
        <v>76969</v>
      </c>
      <c r="K15" s="13">
        <v>76969</v>
      </c>
      <c r="L15" s="13"/>
    </row>
    <row r="16" spans="1:12" ht="52.8" x14ac:dyDescent="0.3">
      <c r="A16" s="4" t="s">
        <v>24</v>
      </c>
      <c r="B16" s="4" t="s">
        <v>25</v>
      </c>
      <c r="C16" s="4" t="s">
        <v>26</v>
      </c>
      <c r="D16" s="11" t="s">
        <v>27</v>
      </c>
      <c r="E16" s="11" t="s">
        <v>28</v>
      </c>
      <c r="F16" s="11" t="s">
        <v>29</v>
      </c>
      <c r="G16" s="12">
        <f t="shared" si="2"/>
        <v>45000</v>
      </c>
      <c r="H16" s="13">
        <v>45000</v>
      </c>
      <c r="I16" s="13">
        <v>0</v>
      </c>
      <c r="J16" s="12">
        <f t="shared" si="3"/>
        <v>42850.77</v>
      </c>
      <c r="K16" s="13">
        <v>42850.77</v>
      </c>
      <c r="L16" s="13"/>
    </row>
    <row r="17" spans="1:12" ht="52.8" x14ac:dyDescent="0.3">
      <c r="A17" s="4" t="s">
        <v>24</v>
      </c>
      <c r="B17" s="4" t="s">
        <v>25</v>
      </c>
      <c r="C17" s="4" t="s">
        <v>26</v>
      </c>
      <c r="D17" s="11" t="s">
        <v>27</v>
      </c>
      <c r="E17" s="11" t="s">
        <v>30</v>
      </c>
      <c r="F17" s="11" t="s">
        <v>251</v>
      </c>
      <c r="G17" s="12">
        <f t="shared" si="2"/>
        <v>185000</v>
      </c>
      <c r="H17" s="13">
        <v>185000</v>
      </c>
      <c r="I17" s="13">
        <v>0</v>
      </c>
      <c r="J17" s="12">
        <f t="shared" si="3"/>
        <v>146270.23000000001</v>
      </c>
      <c r="K17" s="13">
        <v>146270.23000000001</v>
      </c>
      <c r="L17" s="13"/>
    </row>
    <row r="18" spans="1:12" ht="79.2" x14ac:dyDescent="0.3">
      <c r="A18" s="4" t="s">
        <v>24</v>
      </c>
      <c r="B18" s="4" t="s">
        <v>25</v>
      </c>
      <c r="C18" s="4" t="s">
        <v>26</v>
      </c>
      <c r="D18" s="11" t="s">
        <v>27</v>
      </c>
      <c r="E18" s="11" t="s">
        <v>31</v>
      </c>
      <c r="F18" s="11" t="s">
        <v>229</v>
      </c>
      <c r="G18" s="12">
        <f t="shared" si="2"/>
        <v>245000</v>
      </c>
      <c r="H18" s="13">
        <v>245000</v>
      </c>
      <c r="I18" s="13">
        <v>0</v>
      </c>
      <c r="J18" s="12">
        <f t="shared" si="3"/>
        <v>207264</v>
      </c>
      <c r="K18" s="13">
        <v>207264</v>
      </c>
      <c r="L18" s="13"/>
    </row>
    <row r="19" spans="1:12" ht="26.4" x14ac:dyDescent="0.3">
      <c r="A19" s="4" t="s">
        <v>24</v>
      </c>
      <c r="B19" s="4" t="s">
        <v>25</v>
      </c>
      <c r="C19" s="4" t="s">
        <v>26</v>
      </c>
      <c r="D19" s="11" t="s">
        <v>27</v>
      </c>
      <c r="E19" s="11" t="s">
        <v>32</v>
      </c>
      <c r="F19" s="11" t="s">
        <v>33</v>
      </c>
      <c r="G19" s="12">
        <f t="shared" si="2"/>
        <v>483500</v>
      </c>
      <c r="H19" s="13">
        <v>483500</v>
      </c>
      <c r="I19" s="13">
        <v>0</v>
      </c>
      <c r="J19" s="12">
        <f t="shared" si="3"/>
        <v>482608.09</v>
      </c>
      <c r="K19" s="13">
        <v>482608.09</v>
      </c>
      <c r="L19" s="13"/>
    </row>
    <row r="20" spans="1:12" ht="52.8" x14ac:dyDescent="0.3">
      <c r="A20" s="4" t="s">
        <v>24</v>
      </c>
      <c r="B20" s="4" t="s">
        <v>25</v>
      </c>
      <c r="C20" s="4" t="s">
        <v>26</v>
      </c>
      <c r="D20" s="11" t="s">
        <v>27</v>
      </c>
      <c r="E20" s="11" t="s">
        <v>224</v>
      </c>
      <c r="F20" s="11" t="s">
        <v>228</v>
      </c>
      <c r="G20" s="12">
        <f t="shared" si="2"/>
        <v>65000</v>
      </c>
      <c r="H20" s="13">
        <v>65000</v>
      </c>
      <c r="I20" s="13"/>
      <c r="J20" s="12">
        <f t="shared" si="3"/>
        <v>0</v>
      </c>
      <c r="K20" s="13"/>
      <c r="L20" s="13"/>
    </row>
    <row r="21" spans="1:12" ht="52.8" x14ac:dyDescent="0.3">
      <c r="A21" s="4" t="s">
        <v>34</v>
      </c>
      <c r="B21" s="4" t="s">
        <v>35</v>
      </c>
      <c r="C21" s="4" t="s">
        <v>36</v>
      </c>
      <c r="D21" s="11" t="s">
        <v>37</v>
      </c>
      <c r="E21" s="11" t="s">
        <v>38</v>
      </c>
      <c r="F21" s="11" t="s">
        <v>230</v>
      </c>
      <c r="G21" s="12">
        <f t="shared" si="2"/>
        <v>85000</v>
      </c>
      <c r="H21" s="13">
        <v>85000</v>
      </c>
      <c r="I21" s="13">
        <v>0</v>
      </c>
      <c r="J21" s="12">
        <f t="shared" si="3"/>
        <v>82160.81</v>
      </c>
      <c r="K21" s="13">
        <v>82160.81</v>
      </c>
      <c r="L21" s="13"/>
    </row>
    <row r="22" spans="1:12" ht="52.8" x14ac:dyDescent="0.3">
      <c r="A22" s="4" t="s">
        <v>39</v>
      </c>
      <c r="B22" s="4" t="s">
        <v>40</v>
      </c>
      <c r="C22" s="4" t="s">
        <v>36</v>
      </c>
      <c r="D22" s="11" t="s">
        <v>41</v>
      </c>
      <c r="E22" s="11" t="s">
        <v>38</v>
      </c>
      <c r="F22" s="11" t="s">
        <v>230</v>
      </c>
      <c r="G22" s="12">
        <f t="shared" si="2"/>
        <v>40000</v>
      </c>
      <c r="H22" s="13">
        <v>40000</v>
      </c>
      <c r="I22" s="13">
        <v>0</v>
      </c>
      <c r="J22" s="12">
        <f t="shared" si="3"/>
        <v>32859</v>
      </c>
      <c r="K22" s="13">
        <v>32859</v>
      </c>
      <c r="L22" s="13"/>
    </row>
    <row r="23" spans="1:12" ht="52.8" x14ac:dyDescent="0.3">
      <c r="A23" s="14" t="s">
        <v>222</v>
      </c>
      <c r="B23" s="14" t="s">
        <v>223</v>
      </c>
      <c r="C23" s="14" t="s">
        <v>36</v>
      </c>
      <c r="D23" s="11" t="s">
        <v>227</v>
      </c>
      <c r="E23" s="11" t="s">
        <v>38</v>
      </c>
      <c r="F23" s="11" t="s">
        <v>231</v>
      </c>
      <c r="G23" s="12">
        <f t="shared" si="2"/>
        <v>25000</v>
      </c>
      <c r="H23" s="13">
        <v>25000</v>
      </c>
      <c r="I23" s="13"/>
      <c r="J23" s="12">
        <f t="shared" si="3"/>
        <v>25000</v>
      </c>
      <c r="K23" s="13">
        <v>25000</v>
      </c>
      <c r="L23" s="13"/>
    </row>
    <row r="24" spans="1:12" ht="237.6" x14ac:dyDescent="0.3">
      <c r="A24" s="4" t="s">
        <v>42</v>
      </c>
      <c r="B24" s="4" t="s">
        <v>43</v>
      </c>
      <c r="C24" s="4" t="s">
        <v>44</v>
      </c>
      <c r="D24" s="11" t="s">
        <v>45</v>
      </c>
      <c r="E24" s="11" t="s">
        <v>46</v>
      </c>
      <c r="F24" s="11" t="s">
        <v>232</v>
      </c>
      <c r="G24" s="12">
        <f t="shared" si="2"/>
        <v>9309604</v>
      </c>
      <c r="H24" s="13">
        <v>9309604</v>
      </c>
      <c r="I24" s="13">
        <v>0</v>
      </c>
      <c r="J24" s="12">
        <f t="shared" si="3"/>
        <v>9288286.1799999997</v>
      </c>
      <c r="K24" s="13">
        <v>9288286.1799999997</v>
      </c>
      <c r="L24" s="13"/>
    </row>
    <row r="25" spans="1:12" ht="52.8" x14ac:dyDescent="0.3">
      <c r="A25" s="4" t="s">
        <v>47</v>
      </c>
      <c r="B25" s="4" t="s">
        <v>48</v>
      </c>
      <c r="C25" s="4" t="s">
        <v>44</v>
      </c>
      <c r="D25" s="11" t="s">
        <v>49</v>
      </c>
      <c r="E25" s="11" t="s">
        <v>50</v>
      </c>
      <c r="F25" s="11" t="s">
        <v>51</v>
      </c>
      <c r="G25" s="12">
        <f t="shared" si="2"/>
        <v>58710</v>
      </c>
      <c r="H25" s="13">
        <v>58710</v>
      </c>
      <c r="I25" s="13">
        <v>0</v>
      </c>
      <c r="J25" s="12">
        <f t="shared" si="3"/>
        <v>46968</v>
      </c>
      <c r="K25" s="13">
        <v>46968</v>
      </c>
      <c r="L25" s="13"/>
    </row>
    <row r="26" spans="1:12" ht="158.4" x14ac:dyDescent="0.3">
      <c r="A26" s="4" t="s">
        <v>47</v>
      </c>
      <c r="B26" s="4" t="s">
        <v>48</v>
      </c>
      <c r="C26" s="4" t="s">
        <v>44</v>
      </c>
      <c r="D26" s="11" t="s">
        <v>49</v>
      </c>
      <c r="E26" s="11" t="s">
        <v>52</v>
      </c>
      <c r="F26" s="11" t="s">
        <v>233</v>
      </c>
      <c r="G26" s="12">
        <f t="shared" si="2"/>
        <v>90000</v>
      </c>
      <c r="H26" s="13">
        <v>90000</v>
      </c>
      <c r="I26" s="13">
        <v>0</v>
      </c>
      <c r="J26" s="12">
        <f t="shared" si="3"/>
        <v>90000</v>
      </c>
      <c r="K26" s="13">
        <v>90000</v>
      </c>
      <c r="L26" s="13"/>
    </row>
    <row r="27" spans="1:12" ht="52.8" x14ac:dyDescent="0.3">
      <c r="A27" s="4" t="s">
        <v>47</v>
      </c>
      <c r="B27" s="4" t="s">
        <v>48</v>
      </c>
      <c r="C27" s="4" t="s">
        <v>44</v>
      </c>
      <c r="D27" s="11" t="s">
        <v>49</v>
      </c>
      <c r="E27" s="11" t="s">
        <v>22</v>
      </c>
      <c r="F27" s="11" t="s">
        <v>53</v>
      </c>
      <c r="G27" s="12">
        <f t="shared" si="2"/>
        <v>20541</v>
      </c>
      <c r="H27" s="13">
        <v>20541</v>
      </c>
      <c r="I27" s="13">
        <v>0</v>
      </c>
      <c r="J27" s="12">
        <f t="shared" si="3"/>
        <v>13040</v>
      </c>
      <c r="K27" s="13">
        <v>13040</v>
      </c>
      <c r="L27" s="13"/>
    </row>
    <row r="28" spans="1:12" ht="290.39999999999998" x14ac:dyDescent="0.3">
      <c r="A28" s="4" t="s">
        <v>54</v>
      </c>
      <c r="B28" s="4" t="s">
        <v>55</v>
      </c>
      <c r="C28" s="4" t="s">
        <v>44</v>
      </c>
      <c r="D28" s="11" t="s">
        <v>56</v>
      </c>
      <c r="E28" s="11" t="s">
        <v>57</v>
      </c>
      <c r="F28" s="11" t="s">
        <v>234</v>
      </c>
      <c r="G28" s="12">
        <f t="shared" si="2"/>
        <v>384792</v>
      </c>
      <c r="H28" s="13">
        <v>242902</v>
      </c>
      <c r="I28" s="13">
        <v>141890</v>
      </c>
      <c r="J28" s="12">
        <f t="shared" si="3"/>
        <v>324628.8</v>
      </c>
      <c r="K28" s="13">
        <v>184690.8</v>
      </c>
      <c r="L28" s="13">
        <v>139938</v>
      </c>
    </row>
    <row r="29" spans="1:12" ht="151.5" customHeight="1" x14ac:dyDescent="0.3">
      <c r="A29" s="4" t="s">
        <v>58</v>
      </c>
      <c r="B29" s="4" t="s">
        <v>59</v>
      </c>
      <c r="C29" s="4" t="s">
        <v>60</v>
      </c>
      <c r="D29" s="11" t="s">
        <v>61</v>
      </c>
      <c r="E29" s="11" t="s">
        <v>62</v>
      </c>
      <c r="F29" s="11" t="s">
        <v>63</v>
      </c>
      <c r="G29" s="12">
        <f t="shared" si="2"/>
        <v>106391</v>
      </c>
      <c r="H29" s="13">
        <v>106391</v>
      </c>
      <c r="I29" s="13">
        <v>0</v>
      </c>
      <c r="J29" s="12">
        <f t="shared" si="3"/>
        <v>106135.12</v>
      </c>
      <c r="K29" s="13">
        <v>106135.12</v>
      </c>
      <c r="L29" s="13"/>
    </row>
    <row r="30" spans="1:12" ht="145.19999999999999" x14ac:dyDescent="0.3">
      <c r="A30" s="4" t="s">
        <v>58</v>
      </c>
      <c r="B30" s="4" t="s">
        <v>59</v>
      </c>
      <c r="C30" s="4" t="s">
        <v>60</v>
      </c>
      <c r="D30" s="11" t="s">
        <v>61</v>
      </c>
      <c r="E30" s="11" t="s">
        <v>64</v>
      </c>
      <c r="F30" s="11" t="s">
        <v>235</v>
      </c>
      <c r="G30" s="12">
        <f t="shared" si="2"/>
        <v>190692</v>
      </c>
      <c r="H30" s="13">
        <v>190692</v>
      </c>
      <c r="I30" s="13"/>
      <c r="J30" s="12">
        <f t="shared" si="3"/>
        <v>157439.46</v>
      </c>
      <c r="K30" s="13">
        <v>157439.46</v>
      </c>
      <c r="L30" s="13"/>
    </row>
    <row r="31" spans="1:12" ht="79.2" x14ac:dyDescent="0.3">
      <c r="A31" s="4" t="s">
        <v>65</v>
      </c>
      <c r="B31" s="4" t="s">
        <v>66</v>
      </c>
      <c r="C31" s="4" t="s">
        <v>60</v>
      </c>
      <c r="D31" s="11" t="s">
        <v>67</v>
      </c>
      <c r="E31" s="11" t="s">
        <v>68</v>
      </c>
      <c r="F31" s="11" t="s">
        <v>236</v>
      </c>
      <c r="G31" s="12">
        <f t="shared" si="2"/>
        <v>72000</v>
      </c>
      <c r="H31" s="13">
        <v>72000</v>
      </c>
      <c r="I31" s="13">
        <v>0</v>
      </c>
      <c r="J31" s="12">
        <f t="shared" si="3"/>
        <v>72000</v>
      </c>
      <c r="K31" s="13">
        <v>72000</v>
      </c>
      <c r="L31" s="13"/>
    </row>
    <row r="32" spans="1:12" ht="105.6" x14ac:dyDescent="0.3">
      <c r="A32" s="4" t="s">
        <v>69</v>
      </c>
      <c r="B32" s="4" t="s">
        <v>70</v>
      </c>
      <c r="C32" s="4" t="s">
        <v>71</v>
      </c>
      <c r="D32" s="11" t="s">
        <v>72</v>
      </c>
      <c r="E32" s="11" t="s">
        <v>73</v>
      </c>
      <c r="F32" s="11" t="s">
        <v>237</v>
      </c>
      <c r="G32" s="12">
        <f t="shared" si="2"/>
        <v>396000</v>
      </c>
      <c r="H32" s="13">
        <v>0</v>
      </c>
      <c r="I32" s="13">
        <v>396000</v>
      </c>
      <c r="J32" s="12">
        <f t="shared" si="3"/>
        <v>396000</v>
      </c>
      <c r="K32" s="13"/>
      <c r="L32" s="13">
        <v>396000</v>
      </c>
    </row>
    <row r="33" spans="1:12" ht="39.6" x14ac:dyDescent="0.3">
      <c r="A33" s="4" t="s">
        <v>74</v>
      </c>
      <c r="B33" s="4" t="s">
        <v>75</v>
      </c>
      <c r="C33" s="4" t="s">
        <v>76</v>
      </c>
      <c r="D33" s="11" t="s">
        <v>77</v>
      </c>
      <c r="E33" s="11" t="s">
        <v>78</v>
      </c>
      <c r="F33" s="11" t="s">
        <v>79</v>
      </c>
      <c r="G33" s="12">
        <f t="shared" si="2"/>
        <v>260000</v>
      </c>
      <c r="H33" s="13">
        <v>260000</v>
      </c>
      <c r="I33" s="13">
        <v>0</v>
      </c>
      <c r="J33" s="12">
        <f t="shared" si="3"/>
        <v>206780</v>
      </c>
      <c r="K33" s="13">
        <v>206780</v>
      </c>
      <c r="L33" s="13"/>
    </row>
    <row r="34" spans="1:12" ht="158.4" x14ac:dyDescent="0.3">
      <c r="A34" s="4" t="s">
        <v>80</v>
      </c>
      <c r="B34" s="4" t="s">
        <v>81</v>
      </c>
      <c r="C34" s="4" t="s">
        <v>82</v>
      </c>
      <c r="D34" s="11" t="s">
        <v>83</v>
      </c>
      <c r="E34" s="11" t="s">
        <v>84</v>
      </c>
      <c r="F34" s="11" t="s">
        <v>85</v>
      </c>
      <c r="G34" s="12">
        <f t="shared" si="2"/>
        <v>2763000</v>
      </c>
      <c r="H34" s="13">
        <v>2689000</v>
      </c>
      <c r="I34" s="13">
        <v>74000</v>
      </c>
      <c r="J34" s="12">
        <f t="shared" si="3"/>
        <v>2687348.9</v>
      </c>
      <c r="K34" s="13">
        <v>2687348.9</v>
      </c>
      <c r="L34" s="13"/>
    </row>
    <row r="35" spans="1:12" ht="79.2" x14ac:dyDescent="0.3">
      <c r="A35" s="4" t="s">
        <v>86</v>
      </c>
      <c r="B35" s="4" t="s">
        <v>87</v>
      </c>
      <c r="C35" s="4" t="s">
        <v>88</v>
      </c>
      <c r="D35" s="11" t="s">
        <v>89</v>
      </c>
      <c r="E35" s="11" t="s">
        <v>31</v>
      </c>
      <c r="F35" s="11" t="s">
        <v>238</v>
      </c>
      <c r="G35" s="12">
        <f t="shared" si="2"/>
        <v>50000</v>
      </c>
      <c r="H35" s="13">
        <v>50000</v>
      </c>
      <c r="I35" s="13">
        <v>0</v>
      </c>
      <c r="J35" s="12">
        <f t="shared" si="3"/>
        <v>43602</v>
      </c>
      <c r="K35" s="13">
        <v>43602</v>
      </c>
      <c r="L35" s="13"/>
    </row>
    <row r="36" spans="1:12" ht="132" x14ac:dyDescent="0.3">
      <c r="A36" s="4" t="s">
        <v>90</v>
      </c>
      <c r="B36" s="4" t="s">
        <v>91</v>
      </c>
      <c r="C36" s="4" t="s">
        <v>92</v>
      </c>
      <c r="D36" s="11" t="s">
        <v>93</v>
      </c>
      <c r="E36" s="11" t="s">
        <v>94</v>
      </c>
      <c r="F36" s="11" t="s">
        <v>239</v>
      </c>
      <c r="G36" s="12">
        <f t="shared" si="2"/>
        <v>283844.8</v>
      </c>
      <c r="H36" s="13">
        <v>246500</v>
      </c>
      <c r="I36" s="13">
        <v>37344.800000000003</v>
      </c>
      <c r="J36" s="12">
        <f t="shared" si="3"/>
        <v>283754.65000000002</v>
      </c>
      <c r="K36" s="13">
        <v>246409.85</v>
      </c>
      <c r="L36" s="13">
        <v>37344.800000000003</v>
      </c>
    </row>
    <row r="37" spans="1:12" ht="132" x14ac:dyDescent="0.3">
      <c r="A37" s="4" t="s">
        <v>95</v>
      </c>
      <c r="B37" s="4" t="s">
        <v>96</v>
      </c>
      <c r="C37" s="4" t="s">
        <v>97</v>
      </c>
      <c r="D37" s="11" t="s">
        <v>98</v>
      </c>
      <c r="E37" s="11" t="s">
        <v>99</v>
      </c>
      <c r="F37" s="11" t="s">
        <v>240</v>
      </c>
      <c r="G37" s="12">
        <f t="shared" si="2"/>
        <v>800000</v>
      </c>
      <c r="H37" s="13">
        <v>800000</v>
      </c>
      <c r="I37" s="13">
        <v>0</v>
      </c>
      <c r="J37" s="12">
        <f t="shared" si="3"/>
        <v>781507</v>
      </c>
      <c r="K37" s="13">
        <v>781507</v>
      </c>
      <c r="L37" s="13"/>
    </row>
    <row r="38" spans="1:12" ht="158.4" x14ac:dyDescent="0.3">
      <c r="A38" s="4" t="s">
        <v>101</v>
      </c>
      <c r="B38" s="4" t="s">
        <v>102</v>
      </c>
      <c r="C38" s="4" t="s">
        <v>97</v>
      </c>
      <c r="D38" s="11" t="s">
        <v>103</v>
      </c>
      <c r="E38" s="11" t="s">
        <v>104</v>
      </c>
      <c r="F38" s="11" t="s">
        <v>241</v>
      </c>
      <c r="G38" s="12">
        <f t="shared" si="2"/>
        <v>308770</v>
      </c>
      <c r="H38" s="13">
        <v>308770</v>
      </c>
      <c r="I38" s="13">
        <v>0</v>
      </c>
      <c r="J38" s="12">
        <f t="shared" si="3"/>
        <v>269387.5</v>
      </c>
      <c r="K38" s="13">
        <v>269387.5</v>
      </c>
      <c r="L38" s="13"/>
    </row>
    <row r="39" spans="1:12" ht="132" x14ac:dyDescent="0.3">
      <c r="A39" s="4" t="s">
        <v>101</v>
      </c>
      <c r="B39" s="4" t="s">
        <v>102</v>
      </c>
      <c r="C39" s="4" t="s">
        <v>97</v>
      </c>
      <c r="D39" s="11" t="s">
        <v>103</v>
      </c>
      <c r="E39" s="11" t="s">
        <v>94</v>
      </c>
      <c r="F39" s="11" t="s">
        <v>242</v>
      </c>
      <c r="G39" s="12">
        <f t="shared" si="2"/>
        <v>761659</v>
      </c>
      <c r="H39" s="13">
        <v>111659</v>
      </c>
      <c r="I39" s="13">
        <v>650000</v>
      </c>
      <c r="J39" s="12">
        <f t="shared" si="3"/>
        <v>109485.58</v>
      </c>
      <c r="K39" s="13">
        <v>109485.58</v>
      </c>
      <c r="L39" s="13"/>
    </row>
    <row r="40" spans="1:12" ht="264" x14ac:dyDescent="0.3">
      <c r="A40" s="4" t="s">
        <v>101</v>
      </c>
      <c r="B40" s="4" t="s">
        <v>102</v>
      </c>
      <c r="C40" s="4" t="s">
        <v>97</v>
      </c>
      <c r="D40" s="11" t="s">
        <v>103</v>
      </c>
      <c r="E40" s="11" t="s">
        <v>105</v>
      </c>
      <c r="F40" s="11" t="s">
        <v>252</v>
      </c>
      <c r="G40" s="12">
        <f t="shared" si="2"/>
        <v>10426095</v>
      </c>
      <c r="H40" s="13">
        <v>4647785</v>
      </c>
      <c r="I40" s="13">
        <v>5778310</v>
      </c>
      <c r="J40" s="12">
        <f t="shared" si="3"/>
        <v>9123803.8399999999</v>
      </c>
      <c r="K40" s="13">
        <v>4008280.4</v>
      </c>
      <c r="L40" s="13">
        <v>5115523.4400000004</v>
      </c>
    </row>
    <row r="41" spans="1:12" ht="132" x14ac:dyDescent="0.3">
      <c r="A41" s="4" t="s">
        <v>101</v>
      </c>
      <c r="B41" s="4" t="s">
        <v>102</v>
      </c>
      <c r="C41" s="4" t="s">
        <v>97</v>
      </c>
      <c r="D41" s="11" t="s">
        <v>103</v>
      </c>
      <c r="E41" s="11" t="s">
        <v>99</v>
      </c>
      <c r="F41" s="11" t="s">
        <v>243</v>
      </c>
      <c r="G41" s="12">
        <f t="shared" si="2"/>
        <v>111405</v>
      </c>
      <c r="H41" s="13">
        <v>111405</v>
      </c>
      <c r="I41" s="13">
        <v>0</v>
      </c>
      <c r="J41" s="12">
        <f t="shared" si="3"/>
        <v>108456</v>
      </c>
      <c r="K41" s="13">
        <v>108456</v>
      </c>
      <c r="L41" s="13"/>
    </row>
    <row r="42" spans="1:12" ht="79.2" x14ac:dyDescent="0.3">
      <c r="A42" s="4" t="s">
        <v>106</v>
      </c>
      <c r="B42" s="4" t="s">
        <v>107</v>
      </c>
      <c r="C42" s="4" t="s">
        <v>97</v>
      </c>
      <c r="D42" s="11" t="s">
        <v>108</v>
      </c>
      <c r="E42" s="11" t="s">
        <v>109</v>
      </c>
      <c r="F42" s="11" t="s">
        <v>244</v>
      </c>
      <c r="G42" s="12">
        <f t="shared" si="2"/>
        <v>100000</v>
      </c>
      <c r="H42" s="13">
        <v>0</v>
      </c>
      <c r="I42" s="13">
        <v>100000</v>
      </c>
      <c r="J42" s="12">
        <f t="shared" si="3"/>
        <v>0</v>
      </c>
      <c r="K42" s="13"/>
      <c r="L42" s="13"/>
    </row>
    <row r="43" spans="1:12" ht="105.6" x14ac:dyDescent="0.3">
      <c r="A43" s="4" t="s">
        <v>110</v>
      </c>
      <c r="B43" s="4" t="s">
        <v>111</v>
      </c>
      <c r="C43" s="4" t="s">
        <v>112</v>
      </c>
      <c r="D43" s="11" t="s">
        <v>113</v>
      </c>
      <c r="E43" s="11" t="s">
        <v>73</v>
      </c>
      <c r="F43" s="11" t="s">
        <v>237</v>
      </c>
      <c r="G43" s="12">
        <f t="shared" si="2"/>
        <v>131000</v>
      </c>
      <c r="H43" s="13">
        <v>0</v>
      </c>
      <c r="I43" s="13">
        <v>131000</v>
      </c>
      <c r="J43" s="12">
        <f t="shared" si="3"/>
        <v>99000</v>
      </c>
      <c r="K43" s="13"/>
      <c r="L43" s="13">
        <v>99000</v>
      </c>
    </row>
    <row r="44" spans="1:12" ht="79.2" x14ac:dyDescent="0.3">
      <c r="A44" s="4" t="s">
        <v>114</v>
      </c>
      <c r="B44" s="4" t="s">
        <v>115</v>
      </c>
      <c r="C44" s="4" t="s">
        <v>116</v>
      </c>
      <c r="D44" s="11" t="s">
        <v>117</v>
      </c>
      <c r="E44" s="11" t="s">
        <v>118</v>
      </c>
      <c r="F44" s="11" t="s">
        <v>119</v>
      </c>
      <c r="G44" s="12">
        <f t="shared" si="2"/>
        <v>-165000</v>
      </c>
      <c r="H44" s="13">
        <v>0</v>
      </c>
      <c r="I44" s="13">
        <v>-165000</v>
      </c>
      <c r="J44" s="12">
        <f t="shared" si="3"/>
        <v>-144945.75</v>
      </c>
      <c r="K44" s="13"/>
      <c r="L44" s="13">
        <v>-144945.75</v>
      </c>
    </row>
    <row r="45" spans="1:12" ht="79.2" x14ac:dyDescent="0.3">
      <c r="A45" s="4" t="s">
        <v>120</v>
      </c>
      <c r="B45" s="4" t="s">
        <v>121</v>
      </c>
      <c r="C45" s="4" t="s">
        <v>116</v>
      </c>
      <c r="D45" s="11" t="s">
        <v>122</v>
      </c>
      <c r="E45" s="11" t="s">
        <v>118</v>
      </c>
      <c r="F45" s="11" t="s">
        <v>119</v>
      </c>
      <c r="G45" s="12">
        <f t="shared" si="2"/>
        <v>165000</v>
      </c>
      <c r="H45" s="13">
        <v>0</v>
      </c>
      <c r="I45" s="13">
        <v>165000</v>
      </c>
      <c r="J45" s="12">
        <f t="shared" si="3"/>
        <v>0</v>
      </c>
      <c r="K45" s="13"/>
      <c r="L45" s="13"/>
    </row>
    <row r="46" spans="1:12" ht="26.4" x14ac:dyDescent="0.3">
      <c r="A46" s="7" t="s">
        <v>123</v>
      </c>
      <c r="B46" s="7" t="s">
        <v>14</v>
      </c>
      <c r="C46" s="7" t="s">
        <v>14</v>
      </c>
      <c r="D46" s="8" t="s">
        <v>124</v>
      </c>
      <c r="E46" s="8" t="s">
        <v>14</v>
      </c>
      <c r="F46" s="8" t="s">
        <v>14</v>
      </c>
      <c r="G46" s="9">
        <f>G47</f>
        <v>7993519.46</v>
      </c>
      <c r="H46" s="10">
        <f>H47</f>
        <v>7305170</v>
      </c>
      <c r="I46" s="10">
        <f>I47</f>
        <v>688349.46</v>
      </c>
      <c r="J46" s="10">
        <f t="shared" ref="J46:L46" si="4">J47</f>
        <v>7118780.9899999993</v>
      </c>
      <c r="K46" s="10">
        <f t="shared" si="4"/>
        <v>6526692.7699999996</v>
      </c>
      <c r="L46" s="10">
        <f t="shared" si="4"/>
        <v>592088.22</v>
      </c>
    </row>
    <row r="47" spans="1:12" ht="26.4" x14ac:dyDescent="0.3">
      <c r="A47" s="7" t="s">
        <v>125</v>
      </c>
      <c r="B47" s="7" t="s">
        <v>14</v>
      </c>
      <c r="C47" s="7" t="s">
        <v>14</v>
      </c>
      <c r="D47" s="8" t="s">
        <v>124</v>
      </c>
      <c r="E47" s="8" t="s">
        <v>14</v>
      </c>
      <c r="F47" s="8" t="s">
        <v>14</v>
      </c>
      <c r="G47" s="10">
        <f>SUM(G48:G57)</f>
        <v>7993519.46</v>
      </c>
      <c r="H47" s="10">
        <f>SUM(H48:H57)</f>
        <v>7305170</v>
      </c>
      <c r="I47" s="10">
        <f t="shared" ref="I47:L47" si="5">SUM(I48:I56)</f>
        <v>688349.46</v>
      </c>
      <c r="J47" s="10">
        <f>SUM(J48:J57)</f>
        <v>7118780.9899999993</v>
      </c>
      <c r="K47" s="10">
        <f>SUM(K48:K57)</f>
        <v>6526692.7699999996</v>
      </c>
      <c r="L47" s="10">
        <f t="shared" si="5"/>
        <v>592088.22</v>
      </c>
    </row>
    <row r="48" spans="1:12" ht="39.6" x14ac:dyDescent="0.3">
      <c r="A48" s="4" t="s">
        <v>126</v>
      </c>
      <c r="B48" s="4" t="s">
        <v>127</v>
      </c>
      <c r="C48" s="4" t="s">
        <v>128</v>
      </c>
      <c r="D48" s="11" t="s">
        <v>129</v>
      </c>
      <c r="E48" s="11" t="s">
        <v>130</v>
      </c>
      <c r="F48" s="11" t="s">
        <v>131</v>
      </c>
      <c r="G48" s="12">
        <f t="shared" ref="G48:G57" si="6">H48+I48</f>
        <v>2623021.48</v>
      </c>
      <c r="H48" s="13">
        <v>2405116</v>
      </c>
      <c r="I48" s="13">
        <v>217905.48</v>
      </c>
      <c r="J48" s="12">
        <f t="shared" ref="J48:J57" si="7">K48+L48</f>
        <v>2551538.04</v>
      </c>
      <c r="K48" s="13">
        <v>2346940.04</v>
      </c>
      <c r="L48" s="13">
        <v>204598</v>
      </c>
    </row>
    <row r="49" spans="1:12" ht="52.8" x14ac:dyDescent="0.3">
      <c r="A49" s="4" t="s">
        <v>132</v>
      </c>
      <c r="B49" s="4" t="s">
        <v>133</v>
      </c>
      <c r="C49" s="4" t="s">
        <v>134</v>
      </c>
      <c r="D49" s="11" t="s">
        <v>135</v>
      </c>
      <c r="E49" s="11" t="s">
        <v>136</v>
      </c>
      <c r="F49" s="11" t="s">
        <v>245</v>
      </c>
      <c r="G49" s="12">
        <f t="shared" si="6"/>
        <v>3492147.98</v>
      </c>
      <c r="H49" s="13">
        <v>3021704</v>
      </c>
      <c r="I49" s="13">
        <v>470443.98</v>
      </c>
      <c r="J49" s="12">
        <f t="shared" si="7"/>
        <v>3249327.46</v>
      </c>
      <c r="K49" s="13">
        <v>2861837.24</v>
      </c>
      <c r="L49" s="13">
        <v>387490.22</v>
      </c>
    </row>
    <row r="50" spans="1:12" ht="39.6" x14ac:dyDescent="0.3">
      <c r="A50" s="4" t="s">
        <v>132</v>
      </c>
      <c r="B50" s="4" t="s">
        <v>133</v>
      </c>
      <c r="C50" s="4" t="s">
        <v>134</v>
      </c>
      <c r="D50" s="11" t="s">
        <v>135</v>
      </c>
      <c r="E50" s="11" t="s">
        <v>137</v>
      </c>
      <c r="F50" s="11" t="s">
        <v>138</v>
      </c>
      <c r="G50" s="12">
        <f t="shared" si="6"/>
        <v>313970</v>
      </c>
      <c r="H50" s="13">
        <v>313970</v>
      </c>
      <c r="I50" s="13">
        <v>0</v>
      </c>
      <c r="J50" s="12">
        <f t="shared" si="7"/>
        <v>313969.89</v>
      </c>
      <c r="K50" s="13">
        <v>313969.89</v>
      </c>
      <c r="L50" s="13"/>
    </row>
    <row r="51" spans="1:12" ht="52.8" x14ac:dyDescent="0.3">
      <c r="A51" s="4" t="s">
        <v>132</v>
      </c>
      <c r="B51" s="4" t="s">
        <v>133</v>
      </c>
      <c r="C51" s="4" t="s">
        <v>134</v>
      </c>
      <c r="D51" s="11" t="s">
        <v>135</v>
      </c>
      <c r="E51" s="11" t="s">
        <v>139</v>
      </c>
      <c r="F51" s="11" t="s">
        <v>140</v>
      </c>
      <c r="G51" s="12">
        <f t="shared" si="6"/>
        <v>1000</v>
      </c>
      <c r="H51" s="13">
        <v>1000</v>
      </c>
      <c r="I51" s="13">
        <v>0</v>
      </c>
      <c r="J51" s="12">
        <f t="shared" si="7"/>
        <v>0</v>
      </c>
      <c r="K51" s="13"/>
      <c r="L51" s="13"/>
    </row>
    <row r="52" spans="1:12" ht="79.2" x14ac:dyDescent="0.3">
      <c r="A52" s="4" t="s">
        <v>141</v>
      </c>
      <c r="B52" s="4" t="s">
        <v>142</v>
      </c>
      <c r="C52" s="4" t="s">
        <v>143</v>
      </c>
      <c r="D52" s="11" t="s">
        <v>144</v>
      </c>
      <c r="E52" s="11" t="s">
        <v>145</v>
      </c>
      <c r="F52" s="11" t="s">
        <v>246</v>
      </c>
      <c r="G52" s="12">
        <f t="shared" si="6"/>
        <v>37900</v>
      </c>
      <c r="H52" s="13">
        <v>37900</v>
      </c>
      <c r="I52" s="13">
        <v>0</v>
      </c>
      <c r="J52" s="12">
        <f t="shared" si="7"/>
        <v>29529</v>
      </c>
      <c r="K52" s="13">
        <v>29529</v>
      </c>
      <c r="L52" s="13"/>
    </row>
    <row r="53" spans="1:12" ht="52.8" x14ac:dyDescent="0.3">
      <c r="A53" s="4" t="s">
        <v>146</v>
      </c>
      <c r="B53" s="4" t="s">
        <v>147</v>
      </c>
      <c r="C53" s="4" t="s">
        <v>148</v>
      </c>
      <c r="D53" s="11" t="s">
        <v>149</v>
      </c>
      <c r="E53" s="11" t="s">
        <v>139</v>
      </c>
      <c r="F53" s="11" t="s">
        <v>140</v>
      </c>
      <c r="G53" s="12">
        <f t="shared" si="6"/>
        <v>55140</v>
      </c>
      <c r="H53" s="13">
        <v>55140</v>
      </c>
      <c r="I53" s="13">
        <v>0</v>
      </c>
      <c r="J53" s="12">
        <f t="shared" si="7"/>
        <v>55111.199999999997</v>
      </c>
      <c r="K53" s="13">
        <v>55111.199999999997</v>
      </c>
      <c r="L53" s="13"/>
    </row>
    <row r="54" spans="1:12" ht="105.6" x14ac:dyDescent="0.3">
      <c r="A54" s="4" t="s">
        <v>146</v>
      </c>
      <c r="B54" s="4" t="s">
        <v>147</v>
      </c>
      <c r="C54" s="4" t="s">
        <v>148</v>
      </c>
      <c r="D54" s="11" t="s">
        <v>149</v>
      </c>
      <c r="E54" s="11" t="s">
        <v>150</v>
      </c>
      <c r="F54" s="11" t="s">
        <v>151</v>
      </c>
      <c r="G54" s="12">
        <f t="shared" si="6"/>
        <v>57310</v>
      </c>
      <c r="H54" s="13">
        <v>57310</v>
      </c>
      <c r="I54" s="13">
        <v>0</v>
      </c>
      <c r="J54" s="12">
        <f t="shared" si="7"/>
        <v>57306.04</v>
      </c>
      <c r="K54" s="13">
        <v>57306.04</v>
      </c>
      <c r="L54" s="13"/>
    </row>
    <row r="55" spans="1:12" ht="52.8" x14ac:dyDescent="0.3">
      <c r="A55" s="4" t="s">
        <v>146</v>
      </c>
      <c r="B55" s="4" t="s">
        <v>147</v>
      </c>
      <c r="C55" s="4" t="s">
        <v>148</v>
      </c>
      <c r="D55" s="11" t="s">
        <v>149</v>
      </c>
      <c r="E55" s="11" t="s">
        <v>152</v>
      </c>
      <c r="F55" s="11" t="s">
        <v>153</v>
      </c>
      <c r="G55" s="12">
        <f t="shared" si="6"/>
        <v>12670</v>
      </c>
      <c r="H55" s="13">
        <v>12670</v>
      </c>
      <c r="I55" s="13">
        <v>0</v>
      </c>
      <c r="J55" s="12">
        <f t="shared" si="7"/>
        <v>10860</v>
      </c>
      <c r="K55" s="13">
        <v>10860</v>
      </c>
      <c r="L55" s="13"/>
    </row>
    <row r="56" spans="1:12" ht="89.25" customHeight="1" x14ac:dyDescent="0.3">
      <c r="A56" s="4" t="s">
        <v>146</v>
      </c>
      <c r="B56" s="4" t="s">
        <v>147</v>
      </c>
      <c r="C56" s="4" t="s">
        <v>148</v>
      </c>
      <c r="D56" s="11" t="s">
        <v>149</v>
      </c>
      <c r="E56" s="11" t="s">
        <v>145</v>
      </c>
      <c r="F56" s="11" t="s">
        <v>246</v>
      </c>
      <c r="G56" s="12">
        <f t="shared" si="6"/>
        <v>350560</v>
      </c>
      <c r="H56" s="13">
        <v>350560</v>
      </c>
      <c r="I56" s="13">
        <v>0</v>
      </c>
      <c r="J56" s="12">
        <f t="shared" si="7"/>
        <v>350559.01</v>
      </c>
      <c r="K56" s="13">
        <v>350559.01</v>
      </c>
      <c r="L56" s="13"/>
    </row>
    <row r="57" spans="1:12" ht="89.25" customHeight="1" x14ac:dyDescent="0.3">
      <c r="A57" s="4">
        <v>611403</v>
      </c>
      <c r="B57" s="4">
        <v>1403</v>
      </c>
      <c r="C57" s="4">
        <v>990</v>
      </c>
      <c r="D57" s="11" t="s">
        <v>247</v>
      </c>
      <c r="E57" s="11" t="s">
        <v>136</v>
      </c>
      <c r="F57" s="11" t="s">
        <v>245</v>
      </c>
      <c r="G57" s="12">
        <f t="shared" si="6"/>
        <v>1049800</v>
      </c>
      <c r="H57" s="13">
        <v>1049800</v>
      </c>
      <c r="I57" s="13"/>
      <c r="J57" s="12">
        <f t="shared" si="7"/>
        <v>500580.35</v>
      </c>
      <c r="K57" s="13">
        <v>500580.35</v>
      </c>
      <c r="L57" s="13"/>
    </row>
    <row r="58" spans="1:12" ht="37.5" customHeight="1" x14ac:dyDescent="0.3">
      <c r="A58" s="7" t="s">
        <v>154</v>
      </c>
      <c r="B58" s="7" t="s">
        <v>14</v>
      </c>
      <c r="C58" s="7" t="s">
        <v>14</v>
      </c>
      <c r="D58" s="8" t="s">
        <v>155</v>
      </c>
      <c r="E58" s="8" t="s">
        <v>14</v>
      </c>
      <c r="F58" s="8" t="s">
        <v>14</v>
      </c>
      <c r="G58" s="9">
        <f>G59</f>
        <v>13878877</v>
      </c>
      <c r="H58" s="10">
        <f>H59</f>
        <v>13368729</v>
      </c>
      <c r="I58" s="10">
        <f>I59</f>
        <v>510148</v>
      </c>
      <c r="J58" s="10">
        <f t="shared" ref="J58:L58" si="8">J59</f>
        <v>13563857.24</v>
      </c>
      <c r="K58" s="10">
        <f t="shared" si="8"/>
        <v>13122317.24</v>
      </c>
      <c r="L58" s="10">
        <f t="shared" si="8"/>
        <v>441540</v>
      </c>
    </row>
    <row r="59" spans="1:12" ht="52.8" x14ac:dyDescent="0.3">
      <c r="A59" s="7" t="s">
        <v>156</v>
      </c>
      <c r="B59" s="7" t="s">
        <v>14</v>
      </c>
      <c r="C59" s="7" t="s">
        <v>14</v>
      </c>
      <c r="D59" s="8" t="s">
        <v>155</v>
      </c>
      <c r="E59" s="8" t="s">
        <v>14</v>
      </c>
      <c r="F59" s="8" t="s">
        <v>14</v>
      </c>
      <c r="G59" s="9">
        <f>SUM(G60:G69)</f>
        <v>13878877</v>
      </c>
      <c r="H59" s="9">
        <f>SUM(H60:H69)</f>
        <v>13368729</v>
      </c>
      <c r="I59" s="9">
        <f t="shared" ref="I59:L59" si="9">SUM(I60:I69)</f>
        <v>510148</v>
      </c>
      <c r="J59" s="9">
        <f t="shared" si="9"/>
        <v>13563857.24</v>
      </c>
      <c r="K59" s="9">
        <f t="shared" si="9"/>
        <v>13122317.24</v>
      </c>
      <c r="L59" s="9">
        <f t="shared" si="9"/>
        <v>441540</v>
      </c>
    </row>
    <row r="60" spans="1:12" ht="52.8" x14ac:dyDescent="0.3">
      <c r="A60" s="4" t="s">
        <v>157</v>
      </c>
      <c r="B60" s="4" t="s">
        <v>158</v>
      </c>
      <c r="C60" s="4" t="s">
        <v>159</v>
      </c>
      <c r="D60" s="11" t="s">
        <v>160</v>
      </c>
      <c r="E60" s="11" t="s">
        <v>161</v>
      </c>
      <c r="F60" s="11" t="s">
        <v>162</v>
      </c>
      <c r="G60" s="12">
        <f t="shared" ref="G60:G69" si="10">H60+I60</f>
        <v>18370</v>
      </c>
      <c r="H60" s="13">
        <v>18370</v>
      </c>
      <c r="I60" s="13">
        <v>0</v>
      </c>
      <c r="J60" s="12">
        <f t="shared" ref="J60:J69" si="11">K60+L60</f>
        <v>18370</v>
      </c>
      <c r="K60" s="13">
        <v>18370</v>
      </c>
      <c r="L60" s="13"/>
    </row>
    <row r="61" spans="1:12" ht="66" x14ac:dyDescent="0.3">
      <c r="A61" s="4" t="s">
        <v>157</v>
      </c>
      <c r="B61" s="4" t="s">
        <v>158</v>
      </c>
      <c r="C61" s="4" t="s">
        <v>159</v>
      </c>
      <c r="D61" s="11" t="s">
        <v>160</v>
      </c>
      <c r="E61" s="11" t="s">
        <v>163</v>
      </c>
      <c r="F61" s="11" t="s">
        <v>164</v>
      </c>
      <c r="G61" s="12">
        <f t="shared" si="10"/>
        <v>6647647</v>
      </c>
      <c r="H61" s="13">
        <v>6368047</v>
      </c>
      <c r="I61" s="13">
        <v>279600</v>
      </c>
      <c r="J61" s="12">
        <f t="shared" si="11"/>
        <v>6524658.21</v>
      </c>
      <c r="K61" s="13">
        <v>6312058.21</v>
      </c>
      <c r="L61" s="13">
        <v>212600</v>
      </c>
    </row>
    <row r="62" spans="1:12" ht="52.8" x14ac:dyDescent="0.3">
      <c r="A62" s="4" t="s">
        <v>165</v>
      </c>
      <c r="B62" s="4" t="s">
        <v>166</v>
      </c>
      <c r="C62" s="4" t="s">
        <v>167</v>
      </c>
      <c r="D62" s="11" t="s">
        <v>168</v>
      </c>
      <c r="E62" s="11" t="s">
        <v>161</v>
      </c>
      <c r="F62" s="11" t="s">
        <v>162</v>
      </c>
      <c r="G62" s="12">
        <f t="shared" si="10"/>
        <v>50000</v>
      </c>
      <c r="H62" s="13">
        <v>50000</v>
      </c>
      <c r="I62" s="13"/>
      <c r="J62" s="12">
        <f t="shared" si="11"/>
        <v>50000</v>
      </c>
      <c r="K62" s="13">
        <v>50000</v>
      </c>
      <c r="L62" s="13"/>
    </row>
    <row r="63" spans="1:12" ht="66" x14ac:dyDescent="0.3">
      <c r="A63" s="4" t="s">
        <v>165</v>
      </c>
      <c r="B63" s="4" t="s">
        <v>166</v>
      </c>
      <c r="C63" s="4" t="s">
        <v>167</v>
      </c>
      <c r="D63" s="11" t="s">
        <v>168</v>
      </c>
      <c r="E63" s="11" t="s">
        <v>169</v>
      </c>
      <c r="F63" s="11" t="s">
        <v>164</v>
      </c>
      <c r="G63" s="12">
        <f t="shared" si="10"/>
        <v>2178000</v>
      </c>
      <c r="H63" s="13">
        <v>1947452</v>
      </c>
      <c r="I63" s="13">
        <v>230548</v>
      </c>
      <c r="J63" s="12">
        <f t="shared" si="11"/>
        <v>2057095.95</v>
      </c>
      <c r="K63" s="13">
        <v>1828155.95</v>
      </c>
      <c r="L63" s="13">
        <v>228940</v>
      </c>
    </row>
    <row r="64" spans="1:12" ht="66" x14ac:dyDescent="0.3">
      <c r="A64" s="4" t="s">
        <v>170</v>
      </c>
      <c r="B64" s="4" t="s">
        <v>171</v>
      </c>
      <c r="C64" s="4" t="s">
        <v>172</v>
      </c>
      <c r="D64" s="11" t="s">
        <v>173</v>
      </c>
      <c r="E64" s="11" t="s">
        <v>174</v>
      </c>
      <c r="F64" s="11" t="s">
        <v>175</v>
      </c>
      <c r="G64" s="12">
        <f t="shared" si="10"/>
        <v>24200</v>
      </c>
      <c r="H64" s="13">
        <v>24200</v>
      </c>
      <c r="I64" s="13">
        <v>0</v>
      </c>
      <c r="J64" s="12">
        <f t="shared" si="11"/>
        <v>9700</v>
      </c>
      <c r="K64" s="13">
        <v>9700</v>
      </c>
      <c r="L64" s="13"/>
    </row>
    <row r="65" spans="1:12" ht="79.2" x14ac:dyDescent="0.3">
      <c r="A65" s="4" t="s">
        <v>176</v>
      </c>
      <c r="B65" s="4" t="s">
        <v>177</v>
      </c>
      <c r="C65" s="4" t="s">
        <v>178</v>
      </c>
      <c r="D65" s="11" t="s">
        <v>179</v>
      </c>
      <c r="E65" s="11" t="s">
        <v>180</v>
      </c>
      <c r="F65" s="11" t="s">
        <v>181</v>
      </c>
      <c r="G65" s="12">
        <f t="shared" si="10"/>
        <v>20000</v>
      </c>
      <c r="H65" s="13">
        <v>20000</v>
      </c>
      <c r="I65" s="13">
        <v>0</v>
      </c>
      <c r="J65" s="12">
        <f t="shared" si="11"/>
        <v>19897.849999999999</v>
      </c>
      <c r="K65" s="13">
        <v>19897.849999999999</v>
      </c>
      <c r="L65" s="13"/>
    </row>
    <row r="66" spans="1:12" ht="92.4" x14ac:dyDescent="0.3">
      <c r="A66" s="4" t="s">
        <v>182</v>
      </c>
      <c r="B66" s="4" t="s">
        <v>183</v>
      </c>
      <c r="C66" s="4" t="s">
        <v>127</v>
      </c>
      <c r="D66" s="11" t="s">
        <v>184</v>
      </c>
      <c r="E66" s="11" t="s">
        <v>185</v>
      </c>
      <c r="F66" s="11" t="s">
        <v>186</v>
      </c>
      <c r="G66" s="12">
        <f t="shared" si="10"/>
        <v>1601000</v>
      </c>
      <c r="H66" s="13">
        <v>1601000</v>
      </c>
      <c r="I66" s="13">
        <v>0</v>
      </c>
      <c r="J66" s="12">
        <f t="shared" si="11"/>
        <v>1594667.27</v>
      </c>
      <c r="K66" s="13">
        <v>1594667.27</v>
      </c>
      <c r="L66" s="13"/>
    </row>
    <row r="67" spans="1:12" ht="79.2" x14ac:dyDescent="0.3">
      <c r="A67" s="4" t="s">
        <v>187</v>
      </c>
      <c r="B67" s="4" t="s">
        <v>188</v>
      </c>
      <c r="C67" s="4" t="s">
        <v>189</v>
      </c>
      <c r="D67" s="11" t="s">
        <v>190</v>
      </c>
      <c r="E67" s="11" t="s">
        <v>191</v>
      </c>
      <c r="F67" s="11" t="s">
        <v>192</v>
      </c>
      <c r="G67" s="12">
        <f t="shared" si="10"/>
        <v>16500</v>
      </c>
      <c r="H67" s="13">
        <v>16500</v>
      </c>
      <c r="I67" s="13">
        <v>0</v>
      </c>
      <c r="J67" s="12">
        <f t="shared" si="11"/>
        <v>13440.96</v>
      </c>
      <c r="K67" s="13">
        <v>13440.96</v>
      </c>
      <c r="L67" s="13"/>
    </row>
    <row r="68" spans="1:12" ht="237.6" x14ac:dyDescent="0.3">
      <c r="A68" s="4" t="s">
        <v>193</v>
      </c>
      <c r="B68" s="4" t="s">
        <v>194</v>
      </c>
      <c r="C68" s="4" t="s">
        <v>195</v>
      </c>
      <c r="D68" s="11" t="s">
        <v>196</v>
      </c>
      <c r="E68" s="11" t="s">
        <v>197</v>
      </c>
      <c r="F68" s="11" t="s">
        <v>249</v>
      </c>
      <c r="G68" s="12">
        <f t="shared" si="10"/>
        <v>3308763</v>
      </c>
      <c r="H68" s="13">
        <v>3308763</v>
      </c>
      <c r="I68" s="13">
        <v>0</v>
      </c>
      <c r="J68" s="12">
        <f t="shared" si="11"/>
        <v>3261630</v>
      </c>
      <c r="K68" s="13">
        <v>3261630</v>
      </c>
      <c r="L68" s="13"/>
    </row>
    <row r="69" spans="1:12" ht="52.8" x14ac:dyDescent="0.3">
      <c r="A69" s="4" t="s">
        <v>193</v>
      </c>
      <c r="B69" s="4" t="s">
        <v>194</v>
      </c>
      <c r="C69" s="4" t="s">
        <v>195</v>
      </c>
      <c r="D69" s="11" t="s">
        <v>196</v>
      </c>
      <c r="E69" s="11" t="s">
        <v>225</v>
      </c>
      <c r="F69" s="11" t="s">
        <v>248</v>
      </c>
      <c r="G69" s="12">
        <f t="shared" si="10"/>
        <v>14397</v>
      </c>
      <c r="H69" s="13">
        <v>14397</v>
      </c>
      <c r="I69" s="13"/>
      <c r="J69" s="12">
        <f t="shared" si="11"/>
        <v>14397</v>
      </c>
      <c r="K69" s="13">
        <v>14397</v>
      </c>
      <c r="L69" s="13"/>
    </row>
    <row r="70" spans="1:12" ht="26.4" x14ac:dyDescent="0.3">
      <c r="A70" s="7" t="s">
        <v>198</v>
      </c>
      <c r="B70" s="7" t="s">
        <v>14</v>
      </c>
      <c r="C70" s="7" t="s">
        <v>14</v>
      </c>
      <c r="D70" s="8" t="s">
        <v>199</v>
      </c>
      <c r="E70" s="8" t="s">
        <v>14</v>
      </c>
      <c r="F70" s="8" t="s">
        <v>14</v>
      </c>
      <c r="G70" s="9">
        <f>G71</f>
        <v>263350</v>
      </c>
      <c r="H70" s="9">
        <f t="shared" ref="H70:L70" si="12">H71</f>
        <v>263350</v>
      </c>
      <c r="I70" s="9">
        <f t="shared" si="12"/>
        <v>0</v>
      </c>
      <c r="J70" s="9">
        <f t="shared" si="12"/>
        <v>261271.89</v>
      </c>
      <c r="K70" s="9">
        <f t="shared" si="12"/>
        <v>261271.89</v>
      </c>
      <c r="L70" s="9">
        <f t="shared" si="12"/>
        <v>0</v>
      </c>
    </row>
    <row r="71" spans="1:12" ht="26.4" x14ac:dyDescent="0.3">
      <c r="A71" s="7" t="s">
        <v>200</v>
      </c>
      <c r="B71" s="7" t="s">
        <v>14</v>
      </c>
      <c r="C71" s="7" t="s">
        <v>14</v>
      </c>
      <c r="D71" s="8" t="s">
        <v>199</v>
      </c>
      <c r="E71" s="8" t="s">
        <v>14</v>
      </c>
      <c r="F71" s="8" t="s">
        <v>14</v>
      </c>
      <c r="G71" s="9">
        <f t="shared" ref="G71:I71" si="13">SUM(G72:G74)</f>
        <v>263350</v>
      </c>
      <c r="H71" s="9">
        <f t="shared" si="13"/>
        <v>263350</v>
      </c>
      <c r="I71" s="9">
        <f t="shared" si="13"/>
        <v>0</v>
      </c>
      <c r="J71" s="9">
        <f>SUM(J72:J74)</f>
        <v>261271.89</v>
      </c>
      <c r="K71" s="9">
        <f>SUM(K72:K74)</f>
        <v>261271.89</v>
      </c>
      <c r="L71" s="9">
        <f>SUM(L72:L74)</f>
        <v>0</v>
      </c>
    </row>
    <row r="72" spans="1:12" ht="26.4" x14ac:dyDescent="0.3">
      <c r="A72" s="4" t="s">
        <v>201</v>
      </c>
      <c r="B72" s="4" t="s">
        <v>202</v>
      </c>
      <c r="C72" s="4" t="s">
        <v>203</v>
      </c>
      <c r="D72" s="11" t="s">
        <v>204</v>
      </c>
      <c r="E72" s="11" t="s">
        <v>205</v>
      </c>
      <c r="F72" s="11" t="s">
        <v>206</v>
      </c>
      <c r="G72" s="12">
        <f t="shared" ref="G72:G74" si="14">H72+I72</f>
        <v>88130</v>
      </c>
      <c r="H72" s="13">
        <v>88130</v>
      </c>
      <c r="I72" s="13">
        <v>0</v>
      </c>
      <c r="J72" s="12">
        <f t="shared" ref="J72:J74" si="15">K72+L72</f>
        <v>86053.74</v>
      </c>
      <c r="K72" s="13">
        <v>86053.74</v>
      </c>
      <c r="L72" s="13"/>
    </row>
    <row r="73" spans="1:12" ht="39.6" x14ac:dyDescent="0.3">
      <c r="A73" s="4" t="s">
        <v>201</v>
      </c>
      <c r="B73" s="4" t="s">
        <v>202</v>
      </c>
      <c r="C73" s="4" t="s">
        <v>203</v>
      </c>
      <c r="D73" s="11" t="s">
        <v>204</v>
      </c>
      <c r="E73" s="11" t="s">
        <v>207</v>
      </c>
      <c r="F73" s="11" t="s">
        <v>208</v>
      </c>
      <c r="G73" s="12">
        <f t="shared" si="14"/>
        <v>46100</v>
      </c>
      <c r="H73" s="13">
        <v>46100</v>
      </c>
      <c r="I73" s="13"/>
      <c r="J73" s="12">
        <f t="shared" si="15"/>
        <v>46098.15</v>
      </c>
      <c r="K73" s="13">
        <v>46098.15</v>
      </c>
      <c r="L73" s="13"/>
    </row>
    <row r="74" spans="1:12" ht="39.6" x14ac:dyDescent="0.3">
      <c r="A74" s="4" t="s">
        <v>201</v>
      </c>
      <c r="B74" s="4" t="s">
        <v>202</v>
      </c>
      <c r="C74" s="4" t="s">
        <v>203</v>
      </c>
      <c r="D74" s="11" t="s">
        <v>204</v>
      </c>
      <c r="E74" s="11" t="s">
        <v>219</v>
      </c>
      <c r="F74" s="11" t="s">
        <v>220</v>
      </c>
      <c r="G74" s="12">
        <f t="shared" si="14"/>
        <v>129120</v>
      </c>
      <c r="H74" s="13">
        <v>129120</v>
      </c>
      <c r="I74" s="13"/>
      <c r="J74" s="12">
        <f t="shared" si="15"/>
        <v>129120</v>
      </c>
      <c r="K74" s="13">
        <v>129120</v>
      </c>
      <c r="L74" s="13"/>
    </row>
    <row r="75" spans="1:12" ht="26.4" x14ac:dyDescent="0.3">
      <c r="A75" s="7" t="s">
        <v>209</v>
      </c>
      <c r="B75" s="7" t="s">
        <v>14</v>
      </c>
      <c r="C75" s="7" t="s">
        <v>14</v>
      </c>
      <c r="D75" s="8" t="s">
        <v>210</v>
      </c>
      <c r="E75" s="8" t="s">
        <v>14</v>
      </c>
      <c r="F75" s="8" t="s">
        <v>14</v>
      </c>
      <c r="G75" s="9">
        <f>G76</f>
        <v>376000</v>
      </c>
      <c r="H75" s="9">
        <f t="shared" ref="H75:L75" si="16">H76</f>
        <v>303583.12</v>
      </c>
      <c r="I75" s="9">
        <f t="shared" si="16"/>
        <v>72416.88</v>
      </c>
      <c r="J75" s="9">
        <f t="shared" si="16"/>
        <v>376000</v>
      </c>
      <c r="K75" s="9">
        <f t="shared" si="16"/>
        <v>303583.12</v>
      </c>
      <c r="L75" s="9">
        <f t="shared" si="16"/>
        <v>72416.88</v>
      </c>
    </row>
    <row r="76" spans="1:12" ht="26.4" x14ac:dyDescent="0.3">
      <c r="A76" s="7" t="s">
        <v>211</v>
      </c>
      <c r="B76" s="7" t="s">
        <v>14</v>
      </c>
      <c r="C76" s="7" t="s">
        <v>14</v>
      </c>
      <c r="D76" s="8" t="s">
        <v>210</v>
      </c>
      <c r="E76" s="8" t="s">
        <v>14</v>
      </c>
      <c r="F76" s="8" t="s">
        <v>14</v>
      </c>
      <c r="G76" s="9">
        <f>G77+G78+G79</f>
        <v>376000</v>
      </c>
      <c r="H76" s="9">
        <f t="shared" ref="H76:L76" si="17">H77+H78+H79</f>
        <v>303583.12</v>
      </c>
      <c r="I76" s="9">
        <f t="shared" si="17"/>
        <v>72416.88</v>
      </c>
      <c r="J76" s="9">
        <f t="shared" si="17"/>
        <v>376000</v>
      </c>
      <c r="K76" s="9">
        <f t="shared" si="17"/>
        <v>303583.12</v>
      </c>
      <c r="L76" s="9">
        <f t="shared" si="17"/>
        <v>72416.88</v>
      </c>
    </row>
    <row r="77" spans="1:12" ht="79.2" x14ac:dyDescent="0.3">
      <c r="A77" s="4" t="s">
        <v>212</v>
      </c>
      <c r="B77" s="4" t="s">
        <v>213</v>
      </c>
      <c r="C77" s="4" t="s">
        <v>25</v>
      </c>
      <c r="D77" s="11" t="s">
        <v>214</v>
      </c>
      <c r="E77" s="11" t="s">
        <v>99</v>
      </c>
      <c r="F77" s="11" t="s">
        <v>100</v>
      </c>
      <c r="G77" s="12">
        <f t="shared" ref="G77:G79" si="18">H77+I77</f>
        <v>120000</v>
      </c>
      <c r="H77" s="13">
        <v>47583.12</v>
      </c>
      <c r="I77" s="13">
        <v>72416.88</v>
      </c>
      <c r="J77" s="12">
        <f t="shared" ref="J77:J79" si="19">K77+L77</f>
        <v>120000</v>
      </c>
      <c r="K77" s="13">
        <v>47583.12</v>
      </c>
      <c r="L77" s="13">
        <v>72416.88</v>
      </c>
    </row>
    <row r="78" spans="1:12" ht="79.2" x14ac:dyDescent="0.3">
      <c r="A78" s="4" t="s">
        <v>212</v>
      </c>
      <c r="B78" s="4" t="s">
        <v>213</v>
      </c>
      <c r="C78" s="4" t="s">
        <v>25</v>
      </c>
      <c r="D78" s="11" t="s">
        <v>214</v>
      </c>
      <c r="E78" s="11" t="s">
        <v>104</v>
      </c>
      <c r="F78" s="11" t="s">
        <v>215</v>
      </c>
      <c r="G78" s="12">
        <f t="shared" si="18"/>
        <v>156000</v>
      </c>
      <c r="H78" s="13">
        <v>156000</v>
      </c>
      <c r="I78" s="13"/>
      <c r="J78" s="12">
        <f t="shared" si="19"/>
        <v>156000</v>
      </c>
      <c r="K78" s="13">
        <v>156000</v>
      </c>
      <c r="L78" s="13"/>
    </row>
    <row r="79" spans="1:12" ht="132" x14ac:dyDescent="0.3">
      <c r="A79" s="4" t="s">
        <v>212</v>
      </c>
      <c r="B79" s="4" t="s">
        <v>213</v>
      </c>
      <c r="C79" s="4" t="s">
        <v>25</v>
      </c>
      <c r="D79" s="11" t="s">
        <v>214</v>
      </c>
      <c r="E79" s="11" t="s">
        <v>226</v>
      </c>
      <c r="F79" s="11" t="s">
        <v>242</v>
      </c>
      <c r="G79" s="12">
        <f t="shared" si="18"/>
        <v>100000</v>
      </c>
      <c r="H79" s="13">
        <v>100000</v>
      </c>
      <c r="I79" s="13"/>
      <c r="J79" s="12">
        <f t="shared" si="19"/>
        <v>100000</v>
      </c>
      <c r="K79" s="13">
        <v>100000</v>
      </c>
      <c r="L79" s="13"/>
    </row>
    <row r="80" spans="1:12" x14ac:dyDescent="0.3">
      <c r="A80" s="15" t="s">
        <v>216</v>
      </c>
      <c r="B80" s="15" t="s">
        <v>216</v>
      </c>
      <c r="C80" s="15" t="s">
        <v>216</v>
      </c>
      <c r="D80" s="16" t="s">
        <v>217</v>
      </c>
      <c r="E80" s="16" t="s">
        <v>216</v>
      </c>
      <c r="F80" s="16" t="s">
        <v>216</v>
      </c>
      <c r="G80" s="9">
        <f>G12+G46+G58+G70+G75</f>
        <v>50409019.259999998</v>
      </c>
      <c r="H80" s="9">
        <f t="shared" ref="H80:K80" si="20">H12+H46+H58+H70+H75</f>
        <v>41829560.119999997</v>
      </c>
      <c r="I80" s="9">
        <f t="shared" si="20"/>
        <v>8579459.1400000006</v>
      </c>
      <c r="J80" s="9">
        <f>J12+J46+J58+J70+J75</f>
        <v>46496569.299999997</v>
      </c>
      <c r="K80" s="9">
        <f t="shared" si="20"/>
        <v>39747663.710000001</v>
      </c>
      <c r="L80" s="9">
        <f>L12+L46+L58+L70+L75</f>
        <v>6748905.5899999999</v>
      </c>
    </row>
    <row r="81" spans="1:12" x14ac:dyDescent="0.3">
      <c r="A81" s="1"/>
      <c r="B81" s="1"/>
      <c r="C81" s="1"/>
      <c r="D81" s="1"/>
      <c r="E81" s="1"/>
      <c r="F81" s="1"/>
      <c r="G81" s="1"/>
      <c r="H81" s="1"/>
      <c r="I81" s="1"/>
      <c r="J81" s="1"/>
      <c r="K81" s="1"/>
      <c r="L81" s="1"/>
    </row>
    <row r="82" spans="1:12" x14ac:dyDescent="0.3">
      <c r="A82" s="17"/>
      <c r="B82" s="17"/>
      <c r="C82" s="17"/>
      <c r="D82" s="17"/>
      <c r="E82" s="17"/>
      <c r="F82" s="17"/>
      <c r="G82" s="17"/>
      <c r="H82" s="17"/>
      <c r="I82" s="17"/>
    </row>
    <row r="84" spans="1:12" x14ac:dyDescent="0.3">
      <c r="A84" s="1" t="s">
        <v>218</v>
      </c>
      <c r="B84" s="1"/>
      <c r="C84" s="1"/>
      <c r="D84" s="1"/>
    </row>
  </sheetData>
  <mergeCells count="11">
    <mergeCell ref="A82:I82"/>
    <mergeCell ref="J1:L3"/>
    <mergeCell ref="A5:L5"/>
    <mergeCell ref="A9:A10"/>
    <mergeCell ref="B9:B10"/>
    <mergeCell ref="C9:C10"/>
    <mergeCell ref="D9:D10"/>
    <mergeCell ref="E9:E10"/>
    <mergeCell ref="F9:F10"/>
    <mergeCell ref="G9:I9"/>
    <mergeCell ref="J9:L9"/>
  </mergeCells>
  <pageMargins left="0.19685039370078738" right="0.19685039370078738" top="0.39370078740157477" bottom="0.19685039370078738" header="0" footer="0"/>
  <pageSetup paperSize="9" scale="68" fitToHeight="0" orientation="landscape" verticalDpi="300" r:id="rId1"/>
  <headerFooter differentFirst="1">
    <oddHeader>&amp;C&amp;P&amp;Rпродовження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Аркуш1</vt:lpstr>
      <vt:lpstr>Аркуш1!Область_печати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LOStarodub</cp:lastModifiedBy>
  <cp:revision>3</cp:revision>
  <cp:lastPrinted>2025-02-20T10:27:55Z</cp:lastPrinted>
  <dcterms:created xsi:type="dcterms:W3CDTF">2024-03-20T15:09:32Z</dcterms:created>
  <dcterms:modified xsi:type="dcterms:W3CDTF">2025-02-20T12:28:19Z</dcterms:modified>
</cp:coreProperties>
</file>