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Аркуш1" sheetId="1" state="visible" r:id="rId2"/>
  </sheets>
  <externalReferences>
    <externalReference r:id="rId1"/>
  </externalReferences>
  <definedNames>
    <definedName name="_Hlk111815570" localSheetId="0">#REF!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<sst xmlns="http://schemas.openxmlformats.org/spreadsheetml/2006/main" count="73" uniqueCount="73">
  <si>
    <t xml:space="preserve">Додаток 3 до рішення виконавчого комітету Менської міської ради 19 лютого 2025 року № 36</t>
  </si>
  <si>
    <t xml:space="preserve">Структура тарифів на транспортування теплової енергії </t>
  </si>
  <si>
    <t xml:space="preserve">АКЦІОНЕРНЕ ТОВАРИСТВО "ОБЛТЕПЛОКОМУНЕНЕРГО" 
м. Мена</t>
  </si>
  <si>
    <t xml:space="preserve">для потреб населення</t>
  </si>
  <si>
    <t xml:space="preserve">Без ПДВ</t>
  </si>
  <si>
    <t xml:space="preserve">№ з/п</t>
  </si>
  <si>
    <t xml:space="preserve">Найменування показників</t>
  </si>
  <si>
    <t>Усього</t>
  </si>
  <si>
    <t xml:space="preserve">Тарифи, грн/Гкал для потреб населення</t>
  </si>
  <si>
    <t>1</t>
  </si>
  <si>
    <t xml:space="preserve">Тарифи на транспортування теплової енергії власним споживачам </t>
  </si>
  <si>
    <t>Х</t>
  </si>
  <si>
    <t>ІІ</t>
  </si>
  <si>
    <t xml:space="preserve">Структура тарифів на транспортування теплової енергії власним споживачам</t>
  </si>
  <si>
    <t xml:space="preserve">Виробнича собівартість,  у тому числі:</t>
  </si>
  <si>
    <t>1.1</t>
  </si>
  <si>
    <t xml:space="preserve">прямі матеріальні витрати, у тому числі:</t>
  </si>
  <si>
    <t>1.1.1</t>
  </si>
  <si>
    <t>електроенергія</t>
  </si>
  <si>
    <t>1.1.2</t>
  </si>
  <si>
    <t xml:space="preserve">транспортування теплової енергії тепловимим мережами інших підприємств</t>
  </si>
  <si>
    <t>1.1.3</t>
  </si>
  <si>
    <t xml:space="preserve">вода для технологічних потреб та водовідведення</t>
  </si>
  <si>
    <t>1.1.4</t>
  </si>
  <si>
    <t xml:space="preserve">матеріали, запасні  частини та інші матеріальні ресурси</t>
  </si>
  <si>
    <t>1.2</t>
  </si>
  <si>
    <t xml:space="preserve">прямі витрати на оплату праці</t>
  </si>
  <si>
    <t>1.3</t>
  </si>
  <si>
    <t xml:space="preserve">інші прямі витрати, у тому числі:</t>
  </si>
  <si>
    <t>1.3.1</t>
  </si>
  <si>
    <t xml:space="preserve">відрахування  на соціальні заходи</t>
  </si>
  <si>
    <t>1.3.2</t>
  </si>
  <si>
    <t xml:space="preserve">амортизаційні відрахування</t>
  </si>
  <si>
    <t>1.3.3</t>
  </si>
  <si>
    <t xml:space="preserve">інші прямі витрати</t>
  </si>
  <si>
    <t>1.4</t>
  </si>
  <si>
    <t xml:space="preserve">загальновиробничі витрати, у тому числі:</t>
  </si>
  <si>
    <t>1.4.1</t>
  </si>
  <si>
    <t xml:space="preserve">витрати на оплату праці</t>
  </si>
  <si>
    <t>1.4.2</t>
  </si>
  <si>
    <t xml:space="preserve">відрахування на соціальні заходи</t>
  </si>
  <si>
    <t>1.4.3</t>
  </si>
  <si>
    <t>1.4.4</t>
  </si>
  <si>
    <t xml:space="preserve">інші витрати</t>
  </si>
  <si>
    <t>2</t>
  </si>
  <si>
    <t xml:space="preserve">Адміністративні витрати, у тому числі:</t>
  </si>
  <si>
    <t>2.1</t>
  </si>
  <si>
    <t>2.2</t>
  </si>
  <si>
    <t>2.3</t>
  </si>
  <si>
    <t>2.4</t>
  </si>
  <si>
    <t>3</t>
  </si>
  <si>
    <t xml:space="preserve">Інші операційні витрати</t>
  </si>
  <si>
    <t>4</t>
  </si>
  <si>
    <t xml:space="preserve">Фінансові витрати</t>
  </si>
  <si>
    <t>5</t>
  </si>
  <si>
    <t xml:space="preserve">Повна собівартість</t>
  </si>
  <si>
    <t>6</t>
  </si>
  <si>
    <t xml:space="preserve">Витрати на відшкодування втрат</t>
  </si>
  <si>
    <t>7</t>
  </si>
  <si>
    <t xml:space="preserve">Розрахунковий прибуток транспортування  теплової енергії, усього, у тому числі:</t>
  </si>
  <si>
    <t>7.1</t>
  </si>
  <si>
    <t xml:space="preserve">податок на прибуток</t>
  </si>
  <si>
    <t>7.2</t>
  </si>
  <si>
    <t xml:space="preserve">на розвиток виробництва (виробничі інвестиції)</t>
  </si>
  <si>
    <t>7.3</t>
  </si>
  <si>
    <t xml:space="preserve">інше використання прибутку</t>
  </si>
  <si>
    <t>8</t>
  </si>
  <si>
    <t xml:space="preserve">Витрати на теплову енергію  для компенсації втрат власної теплової енергії ліцензіата в теплових мережах</t>
  </si>
  <si>
    <t>9</t>
  </si>
  <si>
    <t xml:space="preserve">Річний обсяг реалізації теплової енергії власним споживачам, Гкал</t>
  </si>
  <si>
    <t xml:space="preserve">1 942,45</t>
  </si>
  <si>
    <t xml:space="preserve">Начальник відділу міжнародного співробітництва 
та економічного розвитку Менської міської ради </t>
  </si>
  <si>
    <t xml:space="preserve">Сергій СКОРОХОД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</si>
</sst>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2">
    <font>
      <sz val="11.000000"/>
      <color theme="1"/>
      <name val="Calibri"/>
      <scheme val="minor"/>
    </font>
    <font>
      <sz val="11.000000"/>
      <color theme="1"/>
      <name val="Times New Roman"/>
    </font>
    <font>
      <sz val="10.000000"/>
      <color theme="1"/>
      <name val="Times New Roman"/>
    </font>
    <font>
      <sz val="11.000000"/>
      <color theme="1"/>
      <name val="Calibri"/>
    </font>
    <font>
      <b/>
      <sz val="14.000000"/>
      <color theme="1"/>
      <name val="Times New Roman"/>
    </font>
    <font>
      <sz val="8.000000"/>
      <color theme="1"/>
      <name val="Times New Roman"/>
    </font>
    <font>
      <b/>
      <sz val="8.000000"/>
      <color theme="1"/>
      <name val="Times New Roman"/>
    </font>
    <font>
      <b/>
      <sz val="8.000000"/>
      <color indexed="64"/>
      <name val="&quot;Times New Roman&quot;"/>
    </font>
    <font>
      <sz val="11.000000"/>
      <name val="Calibri"/>
    </font>
    <font>
      <sz val="8.000000"/>
      <color indexed="64"/>
      <name val="&quot;Times New Roman&quot;"/>
    </font>
    <font>
      <b/>
      <sz val="11.000000"/>
      <color theme="1"/>
      <name val="Times New Roman"/>
    </font>
    <font>
      <b/>
      <sz val="11.000000"/>
      <color theme="1"/>
      <name val="Calibri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/>
  </cellStyleXfs>
  <cellXfs count="35">
    <xf fontId="0" fillId="0" borderId="0" numFmtId="0" xfId="0"/>
    <xf fontId="1" fillId="0" borderId="0" numFmtId="49" xfId="0" applyNumberFormat="1" applyFont="1"/>
    <xf fontId="1" fillId="0" borderId="0" numFmtId="0" xfId="0" applyFont="1"/>
    <xf fontId="2" fillId="0" borderId="0" numFmtId="0" xfId="0" applyFont="1" applyAlignment="1">
      <alignment horizontal="left" wrapText="1"/>
    </xf>
    <xf fontId="3" fillId="0" borderId="0" numFmtId="0" xfId="0" applyFont="1" applyAlignment="1">
      <alignment wrapText="1"/>
    </xf>
    <xf fontId="3" fillId="0" borderId="0" numFmtId="0" xfId="0" applyFont="1"/>
    <xf fontId="4" fillId="0" borderId="0" numFmtId="0" xfId="0" applyFont="1" applyAlignment="1">
      <alignment horizontal="center" wrapText="1"/>
    </xf>
    <xf fontId="0" fillId="0" borderId="0" numFmtId="0" xfId="0"/>
    <xf fontId="4" fillId="0" borderId="0" numFmtId="0" xfId="0" applyFont="1" applyAlignment="1">
      <alignment horizontal="center" vertical="center" wrapText="1"/>
    </xf>
    <xf fontId="4" fillId="0" borderId="0" numFmtId="0" xfId="0" applyFont="1" applyAlignment="1">
      <alignment horizontal="center"/>
    </xf>
    <xf fontId="5" fillId="0" borderId="1" numFmtId="0" xfId="0" applyFont="1" applyBorder="1" applyAlignment="1">
      <alignment vertical="top"/>
    </xf>
    <xf fontId="4" fillId="0" borderId="0" numFmtId="0" xfId="0" applyFont="1"/>
    <xf fontId="5" fillId="0" borderId="0" numFmtId="0" xfId="0" applyFont="1" applyAlignment="1">
      <alignment horizontal="right" vertical="center"/>
    </xf>
    <xf fontId="5" fillId="0" borderId="2" numFmtId="49" xfId="0" applyNumberFormat="1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6" fillId="0" borderId="2" numFmtId="49" xfId="0" applyNumberFormat="1" applyFont="1" applyBorder="1" applyAlignment="1">
      <alignment horizontal="center" vertical="center" wrapText="1"/>
    </xf>
    <xf fontId="6" fillId="0" borderId="2" numFmtId="0" xfId="0" applyFont="1" applyBorder="1" applyAlignment="1">
      <alignment vertical="center" wrapText="1"/>
    </xf>
    <xf fontId="7" fillId="0" borderId="2" numFmtId="4" xfId="0" applyNumberFormat="1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 wrapText="1"/>
    </xf>
    <xf fontId="8" fillId="0" borderId="4" numFmtId="0" xfId="0" applyFont="1" applyBorder="1"/>
    <xf fontId="8" fillId="0" borderId="5" numFmtId="0" xfId="0" applyFont="1" applyBorder="1"/>
    <xf fontId="5" fillId="0" borderId="2" numFmtId="0" xfId="0" applyFont="1" applyBorder="1" applyAlignment="1">
      <alignment vertical="center" wrapText="1"/>
    </xf>
    <xf fontId="5" fillId="0" borderId="2" numFmtId="4" xfId="0" applyNumberFormat="1" applyFont="1" applyBorder="1" applyAlignment="1">
      <alignment horizontal="center" vertical="center" wrapText="1"/>
    </xf>
    <xf fontId="9" fillId="0" borderId="2" numFmtId="4" xfId="0" applyNumberFormat="1" applyFont="1" applyBorder="1" applyAlignment="1">
      <alignment horizontal="center"/>
    </xf>
    <xf fontId="3" fillId="0" borderId="0" numFmtId="2" xfId="0" applyNumberFormat="1" applyFont="1"/>
    <xf fontId="10" fillId="0" borderId="0" numFmtId="0" xfId="0" applyFont="1"/>
    <xf fontId="9" fillId="0" borderId="6" numFmtId="4" xfId="0" applyNumberFormat="1" applyFont="1" applyBorder="1" applyAlignment="1">
      <alignment horizontal="center"/>
    </xf>
    <xf fontId="11" fillId="0" borderId="0" numFmtId="0" xfId="0" applyFont="1"/>
    <xf fontId="5" fillId="0" borderId="0" numFmtId="49" xfId="0" applyNumberFormat="1" applyFont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5" fillId="0" borderId="0" numFmtId="4" xfId="0" applyNumberFormat="1" applyFont="1" applyAlignment="1">
      <alignment horizontal="center" vertical="center" wrapText="1"/>
    </xf>
    <xf fontId="2" fillId="0" borderId="0" numFmtId="0" xfId="0" applyFont="1" applyAlignment="1">
      <alignment horizontal="left" vertical="top" wrapText="1"/>
    </xf>
    <xf fontId="5" fillId="0" borderId="0" numFmtId="0" xfId="0" applyFont="1" applyAlignment="1">
      <alignment horizontal="left" vertical="top" wrapText="1"/>
    </xf>
    <xf fontId="1" fillId="0" borderId="0" numFmtId="164" xfId="0" applyNumberFormat="1" applyFont="1"/>
    <xf fontId="1" fillId="0" borderId="0" numFmtId="4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externalLink" Target="externalLinks/externalLink1.xml"/><Relationship  Id="rId2" Type="http://schemas.openxmlformats.org/officeDocument/2006/relationships/worksheet" Target="worksheets/sheet1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C:\Users\Usher\Downloads\11%20&#1052;&#1077;&#1085;&#1072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ІНСТРУКЦІЯ"/>
      <sheetName val="1_Елементи витрат"/>
      <sheetName val="Загальновиробничі"/>
      <sheetName val="Адміністративні"/>
      <sheetName val="відст заг вир та адм"/>
      <sheetName val="4_Структура пл.соб."/>
      <sheetName val="2_ФОП"/>
      <sheetName val="5_Розрахунок тарифів"/>
      <sheetName val="Д2"/>
      <sheetName val="Д3"/>
      <sheetName val="Д4"/>
      <sheetName val="Д5"/>
      <sheetName val="Д7"/>
      <sheetName val="Д8"/>
      <sheetName val="Д9"/>
      <sheetName val="Вода  Техн."/>
      <sheetName val="Пелети"/>
      <sheetName val="Втрати"/>
      <sheetName val="Транс.ін.мережами"/>
      <sheetName val="Послуга"/>
      <sheetName val="Всі тарифи"/>
      <sheetName val="Додаток 1 Структури"/>
      <sheetName val="Додаток 2 Структури"/>
      <sheetName val="Додаток 3 Структури"/>
      <sheetName val="Додаток 4 Структури"/>
      <sheetName val="Додаток 5 Структури"/>
      <sheetName val="Додаток 1 на 1 Гк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1" activeCellId="0" sqref="A1"/>
    </sheetView>
  </sheetViews>
  <sheetFormatPr defaultColWidth="14.42578125" defaultRowHeight="15" customHeight="1"/>
  <cols>
    <col customWidth="1" min="1" max="1" width="4.42578125"/>
    <col customWidth="1" min="2" max="2" width="71.5703125"/>
    <col customWidth="1" hidden="1" min="3" max="3" width="1.5703125"/>
    <col customWidth="1" min="4" max="4" width="19.5703125"/>
    <col customWidth="1" min="5" max="5" width="30.7109375"/>
    <col customWidth="1" min="6" max="6" width="2.140625"/>
    <col customWidth="1" min="7" max="8" width="9.140625"/>
    <col customWidth="1" hidden="1" min="9" max="9" width="9.140625"/>
    <col customWidth="1" min="10" max="23" width="9.140625"/>
  </cols>
  <sheetData>
    <row r="1" ht="60.75" customHeight="1">
      <c r="A1" s="1"/>
      <c r="B1" s="2"/>
      <c r="C1" s="2"/>
      <c r="D1" s="3" t="s">
        <v>0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14.25" customHeight="1">
      <c r="A2" s="1"/>
      <c r="B2" s="2"/>
      <c r="C2" s="2"/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20.25" customHeight="1">
      <c r="A3" s="6" t="s">
        <v>1</v>
      </c>
      <c r="B3" s="7"/>
      <c r="C3" s="7"/>
      <c r="D3" s="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33.75" customHeight="1">
      <c r="A4" s="8" t="s">
        <v>2</v>
      </c>
      <c r="B4" s="7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ht="18" customHeight="1">
      <c r="A5" s="9" t="s">
        <v>3</v>
      </c>
      <c r="B5" s="7"/>
      <c r="C5" s="7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ht="14.25" customHeight="1">
      <c r="A6" s="10"/>
      <c r="B6" s="11"/>
      <c r="C6" s="10"/>
      <c r="D6" s="12" t="s">
        <v>4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ht="41.25" customHeight="1">
      <c r="A7" s="13" t="s">
        <v>5</v>
      </c>
      <c r="B7" s="14" t="s">
        <v>6</v>
      </c>
      <c r="C7" s="14" t="s">
        <v>7</v>
      </c>
      <c r="D7" s="14" t="s">
        <v>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ht="11.25" customHeight="1">
      <c r="A8" s="13">
        <v>1</v>
      </c>
      <c r="B8" s="14">
        <v>2</v>
      </c>
      <c r="C8" s="14">
        <v>3</v>
      </c>
      <c r="D8" s="14">
        <v>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ht="14.25" customHeight="1">
      <c r="A9" s="15" t="s">
        <v>9</v>
      </c>
      <c r="B9" s="16" t="s">
        <v>10</v>
      </c>
      <c r="C9" s="14" t="s">
        <v>11</v>
      </c>
      <c r="D9" s="17">
        <v>756.32000000000005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30.75" customHeight="1">
      <c r="A10" s="15" t="s">
        <v>12</v>
      </c>
      <c r="B10" s="18" t="s">
        <v>13</v>
      </c>
      <c r="C10" s="19"/>
      <c r="D10" s="20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ht="14.25" customHeight="1">
      <c r="A11" s="13" t="s">
        <v>9</v>
      </c>
      <c r="B11" s="21" t="s">
        <v>14</v>
      </c>
      <c r="C11" s="22"/>
      <c r="D11" s="23">
        <v>440.45999999999998</v>
      </c>
      <c r="E11" s="24"/>
      <c r="F11" s="25"/>
      <c r="G11" s="24"/>
      <c r="H11" s="24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ht="14.25" customHeight="1">
      <c r="A12" s="13" t="s">
        <v>15</v>
      </c>
      <c r="B12" s="21" t="s">
        <v>16</v>
      </c>
      <c r="C12" s="22">
        <f>[1]Д3!G13</f>
        <v>0</v>
      </c>
      <c r="D12" s="26">
        <v>174</v>
      </c>
      <c r="E12" s="24"/>
      <c r="F12" s="25"/>
      <c r="G12" s="24"/>
      <c r="H12" s="2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ht="14.25" customHeight="1">
      <c r="A13" s="13" t="s">
        <v>17</v>
      </c>
      <c r="B13" s="21" t="s">
        <v>18</v>
      </c>
      <c r="C13" s="22">
        <f>[1]Д2!H13</f>
        <v>0</v>
      </c>
      <c r="D13" s="26">
        <v>156.55000000000001</v>
      </c>
      <c r="E13" s="24"/>
      <c r="F13" s="25"/>
      <c r="G13" s="24"/>
      <c r="H13" s="2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ht="14.25" customHeight="1">
      <c r="A14" s="13" t="s">
        <v>19</v>
      </c>
      <c r="B14" s="21" t="s">
        <v>20</v>
      </c>
      <c r="C14" s="22" t="e">
        <f>'[1]Додаток 2 Структури'!#REF!+'[1]Додаток 3 Структури'!#REF!</f>
        <v>#REF!</v>
      </c>
      <c r="D14" s="26">
        <v>0</v>
      </c>
      <c r="E14" s="24"/>
      <c r="F14" s="25"/>
      <c r="G14" s="24"/>
      <c r="H14" s="2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ht="14.25" customHeight="1">
      <c r="A15" s="13" t="s">
        <v>21</v>
      </c>
      <c r="B15" s="21" t="s">
        <v>22</v>
      </c>
      <c r="C15" s="22" t="e">
        <f>#NAME?</f>
        <v>#NAME?</v>
      </c>
      <c r="D15" s="26">
        <v>2.4199999999999999</v>
      </c>
      <c r="E15" s="24"/>
      <c r="F15" s="25"/>
      <c r="G15" s="24"/>
      <c r="H15" s="2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ht="14.25" customHeight="1">
      <c r="A16" s="13" t="s">
        <v>23</v>
      </c>
      <c r="B16" s="21" t="s">
        <v>24</v>
      </c>
      <c r="C16" s="22" t="e">
        <f>#NAME?</f>
        <v>#NAME?</v>
      </c>
      <c r="D16" s="26">
        <v>15.029999999999999</v>
      </c>
      <c r="E16" s="24"/>
      <c r="F16" s="25"/>
      <c r="G16" s="24"/>
      <c r="H16" s="2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ht="14.25" customHeight="1">
      <c r="A17" s="13" t="s">
        <v>25</v>
      </c>
      <c r="B17" s="21" t="s">
        <v>26</v>
      </c>
      <c r="C17" s="22" t="e">
        <f>'[1]Додаток 2 Структури'!#REF!+'[1]Додаток 3 Структури'!#REF!++'[1]Додаток 4 Структури'!#REF!</f>
        <v>#REF!</v>
      </c>
      <c r="D17" s="26">
        <v>37.719999999999999</v>
      </c>
      <c r="E17" s="24"/>
      <c r="F17" s="25"/>
      <c r="G17" s="24"/>
      <c r="H17" s="2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ht="14.25" customHeight="1">
      <c r="A18" s="13" t="s">
        <v>27</v>
      </c>
      <c r="B18" s="21" t="s">
        <v>28</v>
      </c>
      <c r="C18" s="22" t="e">
        <f>SUM(C19:C21)</f>
        <v>#REF!</v>
      </c>
      <c r="D18" s="26">
        <v>221.12</v>
      </c>
      <c r="E18" s="24"/>
      <c r="F18" s="25"/>
      <c r="G18" s="24"/>
      <c r="H18" s="2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ht="14.25" customHeight="1">
      <c r="A19" s="13" t="s">
        <v>29</v>
      </c>
      <c r="B19" s="21" t="s">
        <v>30</v>
      </c>
      <c r="C19" s="22" t="e">
        <f>'[1]Додаток 2 Структури'!#REF!+'[1]Додаток 3 Структури'!#REF!++'[1]Додаток 4 Структури'!#REF!</f>
        <v>#REF!</v>
      </c>
      <c r="D19" s="26">
        <v>8.3000000000000007</v>
      </c>
      <c r="E19" s="24"/>
      <c r="F19" s="25"/>
      <c r="G19" s="24"/>
      <c r="H19" s="2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ht="14.25" customHeight="1">
      <c r="A20" s="13" t="s">
        <v>31</v>
      </c>
      <c r="B20" s="21" t="s">
        <v>32</v>
      </c>
      <c r="C20" s="22" t="e">
        <f>#NAME?</f>
        <v>#NAME?</v>
      </c>
      <c r="D20" s="26">
        <v>0</v>
      </c>
      <c r="E20" s="24"/>
      <c r="F20" s="25"/>
      <c r="G20" s="24"/>
      <c r="H20" s="2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ht="14.25" customHeight="1">
      <c r="A21" s="13" t="s">
        <v>33</v>
      </c>
      <c r="B21" s="21" t="s">
        <v>34</v>
      </c>
      <c r="C21" s="22" t="e">
        <f>#NAME?</f>
        <v>#NAME?</v>
      </c>
      <c r="D21" s="26">
        <v>212.83000000000001</v>
      </c>
      <c r="E21" s="24"/>
      <c r="F21" s="25"/>
      <c r="G21" s="24"/>
      <c r="H21" s="24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ht="14.25" customHeight="1">
      <c r="A22" s="13" t="s">
        <v>35</v>
      </c>
      <c r="B22" s="21" t="s">
        <v>36</v>
      </c>
      <c r="C22" s="22" t="e">
        <f>SUM(C23:C26)</f>
        <v>#REF!</v>
      </c>
      <c r="D22" s="26">
        <v>7.6100000000000003</v>
      </c>
      <c r="E22" s="24"/>
      <c r="F22" s="25"/>
      <c r="G22" s="24"/>
      <c r="H22" s="24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ht="14.25" customHeight="1">
      <c r="A23" s="13" t="s">
        <v>37</v>
      </c>
      <c r="B23" s="21" t="s">
        <v>38</v>
      </c>
      <c r="C23" s="22" t="e">
        <f>'[1]Додаток 2 Структури'!#REF!+'[1]Додаток 3 Структури'!#REF!++'[1]Додаток 4 Структури'!#REF!</f>
        <v>#REF!</v>
      </c>
      <c r="D23" s="26">
        <v>1.3799999999999999</v>
      </c>
      <c r="E23" s="24"/>
      <c r="F23" s="25"/>
      <c r="G23" s="24"/>
      <c r="H23" s="24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ht="14.25" customHeight="1">
      <c r="A24" s="13" t="s">
        <v>39</v>
      </c>
      <c r="B24" s="21" t="s">
        <v>40</v>
      </c>
      <c r="C24" s="22" t="e">
        <f>#NAME?</f>
        <v>#NAME?</v>
      </c>
      <c r="D24" s="26">
        <v>0.29999999999999999</v>
      </c>
      <c r="E24" s="24"/>
      <c r="F24" s="25"/>
      <c r="G24" s="24"/>
      <c r="H24" s="24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ht="14.25" customHeight="1">
      <c r="A25" s="13" t="s">
        <v>41</v>
      </c>
      <c r="B25" s="21" t="s">
        <v>32</v>
      </c>
      <c r="C25" s="22" t="e">
        <f>#NAME?</f>
        <v>#NAME?</v>
      </c>
      <c r="D25" s="26">
        <v>0.01</v>
      </c>
      <c r="E25" s="24"/>
      <c r="F25" s="25"/>
      <c r="G25" s="24"/>
      <c r="H25" s="24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ht="14.25" customHeight="1">
      <c r="A26" s="13" t="s">
        <v>42</v>
      </c>
      <c r="B26" s="21" t="s">
        <v>43</v>
      </c>
      <c r="C26" s="22" t="e">
        <f>#NAME?</f>
        <v>#NAME?</v>
      </c>
      <c r="D26" s="26">
        <v>5.9199999999999999</v>
      </c>
      <c r="E26" s="24"/>
      <c r="F26" s="25"/>
      <c r="G26" s="24"/>
      <c r="H26" s="2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ht="14.25" customHeight="1">
      <c r="A27" s="13" t="s">
        <v>44</v>
      </c>
      <c r="B27" s="21" t="s">
        <v>45</v>
      </c>
      <c r="C27" s="22" t="e">
        <f>SUM(C28:C31)</f>
        <v>#REF!</v>
      </c>
      <c r="D27" s="26">
        <v>13.23</v>
      </c>
      <c r="E27" s="5"/>
      <c r="F27" s="2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ht="14.25" customHeight="1">
      <c r="A28" s="13" t="s">
        <v>46</v>
      </c>
      <c r="B28" s="21" t="s">
        <v>38</v>
      </c>
      <c r="C28" s="22" t="e">
        <f>'[1]Додаток 2 Структури'!#REF!+'[1]Додаток 3 Структури'!#REF!+'[1]Додаток 4 Структури'!#REF!</f>
        <v>#REF!</v>
      </c>
      <c r="D28" s="26">
        <v>8.7100000000000009</v>
      </c>
      <c r="E28" s="24"/>
      <c r="F28" s="25"/>
      <c r="G28" s="24"/>
      <c r="H28" s="2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ht="14.25" customHeight="1">
      <c r="A29" s="13" t="s">
        <v>47</v>
      </c>
      <c r="B29" s="21" t="s">
        <v>40</v>
      </c>
      <c r="C29" s="22" t="e">
        <f>#NAME?</f>
        <v>#NAME?</v>
      </c>
      <c r="D29" s="26">
        <v>1.9199999999999999</v>
      </c>
      <c r="E29" s="24"/>
      <c r="F29" s="25"/>
      <c r="G29" s="24"/>
      <c r="H29" s="2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ht="14.25" customHeight="1">
      <c r="A30" s="13" t="s">
        <v>48</v>
      </c>
      <c r="B30" s="21" t="s">
        <v>32</v>
      </c>
      <c r="C30" s="22" t="e">
        <f>#NAME?</f>
        <v>#NAME?</v>
      </c>
      <c r="D30" s="26">
        <v>0.20999999999999999</v>
      </c>
      <c r="E30" s="24"/>
      <c r="F30" s="25"/>
      <c r="G30" s="24"/>
      <c r="H30" s="2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ht="14.25" customHeight="1">
      <c r="A31" s="13" t="s">
        <v>49</v>
      </c>
      <c r="B31" s="21" t="s">
        <v>43</v>
      </c>
      <c r="C31" s="22" t="e">
        <f>#NAME?</f>
        <v>#NAME?</v>
      </c>
      <c r="D31" s="26">
        <v>2.3999999999999999</v>
      </c>
      <c r="E31" s="24"/>
      <c r="F31" s="25"/>
      <c r="G31" s="24"/>
      <c r="H31" s="2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ht="14.25" customHeight="1">
      <c r="A32" s="13" t="s">
        <v>50</v>
      </c>
      <c r="B32" s="21" t="s">
        <v>51</v>
      </c>
      <c r="C32" s="22">
        <v>0</v>
      </c>
      <c r="D32" s="26">
        <v>0</v>
      </c>
      <c r="E32" s="24"/>
      <c r="F32" s="25"/>
      <c r="G32" s="24"/>
      <c r="H32" s="2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ht="14.25" customHeight="1">
      <c r="A33" s="13" t="s">
        <v>52</v>
      </c>
      <c r="B33" s="21" t="s">
        <v>53</v>
      </c>
      <c r="C33" s="22">
        <v>0</v>
      </c>
      <c r="D33" s="26">
        <v>0</v>
      </c>
      <c r="E33" s="24"/>
      <c r="F33" s="25"/>
      <c r="G33" s="24"/>
      <c r="H33" s="2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ht="14.25" customHeight="1">
      <c r="A34" s="13" t="s">
        <v>54</v>
      </c>
      <c r="B34" s="21" t="s">
        <v>55</v>
      </c>
      <c r="C34" s="22" t="e">
        <f>#REF!+C27+C32+C33</f>
        <v>#REF!</v>
      </c>
      <c r="D34" s="26">
        <v>453.69</v>
      </c>
      <c r="E34" s="24"/>
      <c r="F34" s="25"/>
      <c r="G34" s="24"/>
      <c r="H34" s="2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ht="14.25" customHeight="1">
      <c r="A35" s="13" t="s">
        <v>56</v>
      </c>
      <c r="B35" s="21" t="s">
        <v>57</v>
      </c>
      <c r="C35" s="22">
        <f>[1]Д2!H36+[1]Д3!G41+[1]Д4!G30</f>
        <v>0</v>
      </c>
      <c r="D35" s="26">
        <v>0</v>
      </c>
      <c r="E35" s="24"/>
      <c r="F35" s="25"/>
      <c r="G35" s="24"/>
      <c r="H35" s="2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ht="14.25" customHeight="1">
      <c r="A36" s="13" t="s">
        <v>58</v>
      </c>
      <c r="B36" s="21" t="s">
        <v>59</v>
      </c>
      <c r="C36" s="22" t="e">
        <f>SUM(C37:C39)</f>
        <v>#REF!</v>
      </c>
      <c r="D36" s="26">
        <v>22.129999999999999</v>
      </c>
      <c r="E36" s="24"/>
      <c r="F36" s="25"/>
      <c r="G36" s="24"/>
      <c r="H36" s="24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ht="14.25" customHeight="1">
      <c r="A37" s="13" t="s">
        <v>60</v>
      </c>
      <c r="B37" s="21" t="s">
        <v>61</v>
      </c>
      <c r="C37" s="22" t="e">
        <f>'[1]Додаток 2 Структури'!#REF!+'[1]Додаток 3 Структури'!#REF!+'[1]Додаток 4 Структури'!#REF!</f>
        <v>#REF!</v>
      </c>
      <c r="D37" s="26">
        <v>3.98</v>
      </c>
      <c r="E37" s="24"/>
      <c r="F37" s="25"/>
      <c r="G37" s="24"/>
      <c r="H37" s="2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ht="14.25" customHeight="1">
      <c r="A38" s="13" t="s">
        <v>62</v>
      </c>
      <c r="B38" s="21" t="s">
        <v>63</v>
      </c>
      <c r="C38" s="22" t="e">
        <f>#NAME?</f>
        <v>#NAME?</v>
      </c>
      <c r="D38" s="26">
        <v>0</v>
      </c>
      <c r="E38" s="24"/>
      <c r="F38" s="25"/>
      <c r="G38" s="24"/>
      <c r="H38" s="2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ht="14.25" customHeight="1">
      <c r="A39" s="13" t="s">
        <v>64</v>
      </c>
      <c r="B39" s="21" t="s">
        <v>65</v>
      </c>
      <c r="C39" s="22" t="e">
        <f>#NAME?</f>
        <v>#NAME?</v>
      </c>
      <c r="D39" s="26">
        <v>18.149999999999999</v>
      </c>
      <c r="E39" s="24"/>
      <c r="F39" s="25"/>
      <c r="G39" s="24"/>
      <c r="H39" s="2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ht="18.75" customHeight="1">
      <c r="A40" s="13" t="s">
        <v>66</v>
      </c>
      <c r="B40" s="21" t="s">
        <v>67</v>
      </c>
      <c r="C40" s="22" t="e">
        <f>C34+C35+C36</f>
        <v>#REF!</v>
      </c>
      <c r="D40" s="26">
        <v>280.5</v>
      </c>
      <c r="E40" s="27"/>
      <c r="F40" s="25"/>
      <c r="G40" s="24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</row>
    <row r="41" ht="21.75" customHeight="1">
      <c r="A41" s="13" t="s">
        <v>68</v>
      </c>
      <c r="B41" s="21" t="s">
        <v>69</v>
      </c>
      <c r="C41" s="22" t="e">
        <f>'[1]Додаток 3 Структури'!#REF!</f>
        <v>#REF!</v>
      </c>
      <c r="D41" s="26" t="s">
        <v>70</v>
      </c>
      <c r="E41" s="27"/>
      <c r="F41" s="25"/>
      <c r="G41" s="24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ht="14.25" customHeight="1">
      <c r="A42" s="28"/>
      <c r="B42" s="29"/>
      <c r="C42" s="30"/>
      <c r="D42" s="30"/>
      <c r="E42" s="27"/>
      <c r="F42" s="25"/>
      <c r="G42" s="24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</row>
    <row r="43" ht="14.25" customHeight="1">
      <c r="A43" s="31" t="s">
        <v>71</v>
      </c>
      <c r="B43" s="7"/>
      <c r="C43" s="32"/>
      <c r="D43" s="33" t="s">
        <v>72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ht="14.25" customHeight="1">
      <c r="A44" s="7"/>
      <c r="B44" s="7"/>
      <c r="C44" s="2"/>
      <c r="D44" s="2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ht="14.25" hidden="1" customHeight="1">
      <c r="A45" s="7"/>
      <c r="B45" s="7"/>
      <c r="C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ht="14.25" customHeight="1">
      <c r="A46" s="1"/>
      <c r="B46" s="2"/>
      <c r="C46" s="2"/>
      <c r="D46" s="33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ht="14.25" customHeight="1">
      <c r="A47" s="2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ht="14.25" customHeight="1">
      <c r="A48" s="2"/>
      <c r="B48" s="2"/>
      <c r="C48" s="2"/>
      <c r="D48" s="3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ht="14.25" customHeight="1">
      <c r="A49" s="2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ht="14.25" customHeight="1">
      <c r="A50" s="2"/>
      <c r="B50" s="2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ht="14.25" customHeight="1">
      <c r="A51" s="1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ht="14.25" customHeight="1">
      <c r="A52" s="1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ht="14.25" customHeight="1">
      <c r="A53" s="1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ht="14.25" customHeight="1">
      <c r="A54" s="1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ht="14.25" customHeight="1">
      <c r="A55" s="1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ht="14.25" customHeight="1">
      <c r="A56" s="1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ht="14.25" customHeight="1">
      <c r="A57" s="5"/>
      <c r="B57" s="5"/>
      <c r="C57" s="5"/>
      <c r="D57" s="3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ht="14.25" customHeight="1">
      <c r="A58" s="1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ht="14.25" customHeight="1">
      <c r="A59" s="1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ht="14.25" customHeight="1">
      <c r="A60" s="1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ht="14.25" customHeight="1">
      <c r="A61" s="1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ht="14.25" customHeight="1">
      <c r="A62" s="1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ht="14.25" customHeight="1">
      <c r="A63" s="1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ht="14.25" customHeight="1">
      <c r="A64" s="1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ht="14.25" customHeight="1">
      <c r="A65" s="1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ht="14.25" customHeight="1">
      <c r="A66" s="1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ht="14.25" customHeight="1">
      <c r="A67" s="1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ht="14.25" customHeight="1">
      <c r="A68" s="1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ht="14.25" customHeight="1">
      <c r="A69" s="1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ht="14.25" customHeight="1">
      <c r="A70" s="1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ht="14.25" customHeight="1">
      <c r="A71" s="1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ht="14.25" customHeight="1">
      <c r="A72" s="1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ht="14.25" customHeight="1">
      <c r="A73" s="1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ht="14.25" customHeight="1">
      <c r="A74" s="1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ht="14.25" customHeight="1">
      <c r="A75" s="1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ht="14.25" customHeight="1">
      <c r="A76" s="1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ht="14.25" customHeight="1">
      <c r="A77" s="1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ht="14.25" customHeight="1">
      <c r="A78" s="1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ht="14.25" customHeight="1">
      <c r="A79" s="1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ht="14.25" customHeight="1">
      <c r="A80" s="1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ht="14.25" customHeight="1">
      <c r="A81" s="1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ht="14.25" customHeight="1">
      <c r="A82" s="1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ht="14.25" customHeight="1">
      <c r="A83" s="1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ht="14.25" customHeight="1">
      <c r="A84" s="1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ht="14.25" customHeight="1">
      <c r="A85" s="1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ht="14.25" customHeight="1">
      <c r="A86" s="1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ht="14.25" customHeight="1">
      <c r="A87" s="1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ht="14.25" customHeight="1">
      <c r="A88" s="1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ht="14.25" customHeight="1">
      <c r="A89" s="1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ht="14.25" customHeight="1">
      <c r="A90" s="1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ht="14.25" customHeight="1">
      <c r="A91" s="1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ht="14.25" customHeight="1">
      <c r="A92" s="1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ht="14.25" customHeight="1">
      <c r="A93" s="1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ht="14.25" customHeight="1">
      <c r="A94" s="1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ht="14.25" customHeight="1">
      <c r="A95" s="1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ht="14.25" customHeight="1">
      <c r="A96" s="1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ht="14.25" customHeight="1">
      <c r="A97" s="1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ht="14.25" customHeight="1">
      <c r="A98" s="1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ht="14.25" customHeight="1">
      <c r="A99" s="1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ht="14.25" customHeight="1">
      <c r="A100" s="1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ht="14.25" customHeight="1">
      <c r="A101" s="1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ht="14.25" customHeight="1">
      <c r="A102" s="1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ht="14.25" customHeight="1">
      <c r="A103" s="1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ht="14.25" customHeight="1">
      <c r="A104" s="1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ht="14.25" customHeight="1">
      <c r="A105" s="1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ht="14.25" customHeight="1">
      <c r="A106" s="1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ht="14.25" customHeight="1">
      <c r="A107" s="1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ht="14.25" customHeight="1">
      <c r="A108" s="1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ht="14.25" customHeight="1">
      <c r="A109" s="1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ht="14.25" customHeight="1">
      <c r="A110" s="1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ht="14.25" customHeight="1">
      <c r="A111" s="1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ht="14.25" customHeight="1">
      <c r="A112" s="1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ht="14.25" customHeight="1">
      <c r="A113" s="1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ht="14.25" customHeight="1">
      <c r="A114" s="1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ht="14.25" customHeight="1">
      <c r="A115" s="1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ht="14.25" customHeight="1">
      <c r="A116" s="1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ht="14.25" customHeight="1">
      <c r="A117" s="1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ht="14.25" customHeight="1">
      <c r="A118" s="1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ht="14.25" customHeight="1">
      <c r="A119" s="1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ht="14.25" customHeight="1">
      <c r="A120" s="1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ht="14.25" customHeight="1">
      <c r="A121" s="1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ht="14.25" customHeight="1">
      <c r="A122" s="1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ht="14.25" customHeight="1">
      <c r="A123" s="1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ht="14.25" customHeight="1">
      <c r="A124" s="1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ht="14.25" customHeight="1">
      <c r="A125" s="1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ht="14.25" customHeight="1">
      <c r="A126" s="1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ht="14.25" customHeight="1">
      <c r="A127" s="1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ht="14.25" customHeight="1">
      <c r="A128" s="1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ht="14.25" customHeight="1">
      <c r="A129" s="1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ht="14.25" customHeight="1">
      <c r="A130" s="1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ht="14.25" customHeight="1">
      <c r="A131" s="1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ht="14.25" customHeight="1">
      <c r="A132" s="1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ht="14.25" customHeight="1">
      <c r="A133" s="1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ht="14.25" customHeight="1">
      <c r="A134" s="1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ht="14.25" customHeight="1">
      <c r="A135" s="1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ht="14.25" customHeight="1">
      <c r="A136" s="1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ht="14.25" customHeight="1">
      <c r="A137" s="1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ht="14.25" customHeight="1">
      <c r="A138" s="1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ht="14.25" customHeight="1">
      <c r="A139" s="1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ht="14.25" customHeight="1">
      <c r="A140" s="1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ht="14.25" customHeight="1">
      <c r="A141" s="1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ht="14.25" customHeight="1">
      <c r="A142" s="1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ht="14.25" customHeight="1">
      <c r="A143" s="1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ht="14.25" customHeight="1">
      <c r="A144" s="1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ht="14.25" customHeight="1">
      <c r="A145" s="1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ht="14.25" customHeight="1">
      <c r="A146" s="1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ht="14.25" customHeight="1">
      <c r="A147" s="1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ht="14.25" customHeight="1">
      <c r="A148" s="1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ht="14.25" customHeight="1">
      <c r="A149" s="1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ht="14.25" customHeight="1">
      <c r="A150" s="1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ht="14.25" customHeight="1">
      <c r="A151" s="1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ht="14.25" customHeight="1">
      <c r="A152" s="1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ht="14.25" customHeight="1">
      <c r="A153" s="1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ht="14.25" customHeight="1">
      <c r="A154" s="1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ht="14.25" customHeight="1">
      <c r="A155" s="1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ht="14.25" customHeight="1">
      <c r="A156" s="1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ht="14.25" customHeight="1">
      <c r="A157" s="1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ht="14.25" customHeight="1">
      <c r="A158" s="1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ht="14.25" customHeight="1">
      <c r="A159" s="1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ht="14.25" customHeight="1">
      <c r="A160" s="1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ht="14.25" customHeight="1">
      <c r="A161" s="1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ht="14.25" customHeight="1">
      <c r="A162" s="1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ht="14.25" customHeight="1">
      <c r="A163" s="1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ht="14.25" customHeight="1">
      <c r="A164" s="1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ht="14.25" customHeight="1">
      <c r="A165" s="1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ht="14.25" customHeight="1">
      <c r="A166" s="1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ht="14.25" customHeight="1">
      <c r="A167" s="1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ht="14.25" customHeight="1">
      <c r="A168" s="1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ht="14.25" customHeight="1">
      <c r="A169" s="1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ht="14.25" customHeight="1">
      <c r="A170" s="1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ht="14.25" customHeight="1">
      <c r="A171" s="1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ht="14.25" customHeight="1">
      <c r="A172" s="1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ht="14.25" customHeight="1">
      <c r="A173" s="1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ht="14.25" customHeight="1">
      <c r="A174" s="1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ht="14.25" customHeight="1">
      <c r="A175" s="1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ht="14.25" customHeight="1">
      <c r="A176" s="1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ht="14.25" customHeight="1">
      <c r="A177" s="1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ht="14.25" customHeight="1">
      <c r="A178" s="1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ht="14.25" customHeight="1">
      <c r="A179" s="1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ht="14.25" customHeight="1">
      <c r="A180" s="1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ht="14.25" customHeight="1">
      <c r="A181" s="1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ht="14.25" customHeight="1">
      <c r="A182" s="1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ht="14.25" customHeight="1">
      <c r="A183" s="1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ht="14.25" customHeight="1">
      <c r="A184" s="1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ht="14.25" customHeight="1">
      <c r="A185" s="1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ht="14.25" customHeight="1">
      <c r="A186" s="1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ht="14.25" customHeight="1">
      <c r="A187" s="1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ht="14.25" customHeight="1">
      <c r="A188" s="1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ht="14.25" customHeight="1">
      <c r="A189" s="1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ht="14.25" customHeight="1">
      <c r="A190" s="1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ht="14.25" customHeight="1">
      <c r="A191" s="1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ht="14.25" customHeight="1">
      <c r="A192" s="1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ht="14.25" customHeight="1">
      <c r="A193" s="1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ht="14.25" customHeight="1">
      <c r="A194" s="1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ht="14.25" customHeight="1">
      <c r="A195" s="1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ht="14.25" customHeight="1">
      <c r="A196" s="1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ht="14.25" customHeight="1">
      <c r="A197" s="1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ht="14.25" customHeight="1">
      <c r="A198" s="1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ht="14.25" customHeight="1">
      <c r="A199" s="1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ht="14.25" customHeight="1">
      <c r="A200" s="1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ht="14.25" customHeight="1">
      <c r="A201" s="1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ht="14.25" customHeight="1">
      <c r="A202" s="1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ht="14.25" customHeight="1">
      <c r="A203" s="1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ht="14.25" customHeight="1">
      <c r="A204" s="1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ht="14.25" customHeight="1">
      <c r="A205" s="1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ht="14.25" customHeight="1">
      <c r="A206" s="1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ht="14.25" customHeight="1">
      <c r="A207" s="1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ht="14.25" customHeight="1">
      <c r="A208" s="1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ht="14.25" customHeight="1">
      <c r="A209" s="1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ht="14.25" customHeight="1">
      <c r="A210" s="1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ht="14.25" customHeight="1">
      <c r="A211" s="1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ht="14.25" customHeight="1">
      <c r="A212" s="1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ht="14.25" customHeight="1">
      <c r="A213" s="1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ht="14.25" customHeight="1">
      <c r="A214" s="1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ht="14.25" customHeight="1">
      <c r="A215" s="1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ht="14.25" customHeight="1">
      <c r="A216" s="1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ht="14.25" customHeight="1">
      <c r="A217" s="1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ht="14.25" customHeight="1">
      <c r="A218" s="1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ht="14.25" customHeight="1">
      <c r="A219" s="1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ht="14.25" customHeight="1">
      <c r="A220" s="1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ht="14.25" customHeight="1">
      <c r="A221" s="1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ht="14.25" customHeight="1">
      <c r="A222" s="1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ht="14.25" customHeight="1">
      <c r="A223" s="1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ht="14.25" customHeight="1">
      <c r="A224" s="1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ht="14.25" customHeight="1">
      <c r="A225" s="1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ht="14.25" customHeight="1">
      <c r="A226" s="1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ht="14.25" customHeight="1">
      <c r="A227" s="1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ht="14.25" customHeight="1">
      <c r="A228" s="1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ht="14.25" customHeight="1">
      <c r="A229" s="1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ht="14.25" customHeight="1">
      <c r="A230" s="1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ht="14.25" customHeight="1">
      <c r="A231" s="1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ht="14.25" customHeight="1">
      <c r="A232" s="1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ht="14.25" customHeight="1">
      <c r="A233" s="1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ht="14.25" customHeight="1">
      <c r="A234" s="1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ht="14.25" customHeight="1">
      <c r="A235" s="1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ht="14.25" customHeight="1">
      <c r="A236" s="1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ht="14.25" customHeight="1">
      <c r="A237" s="1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ht="14.25" customHeight="1">
      <c r="A238" s="1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ht="14.25" customHeight="1">
      <c r="A239" s="1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ht="14.25" customHeight="1">
      <c r="A240" s="1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ht="14.25" customHeight="1">
      <c r="A241" s="1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ht="14.25" customHeight="1">
      <c r="A242" s="1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ht="14.25" customHeight="1">
      <c r="A243" s="1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3:D3"/>
    <mergeCell ref="A4:D4"/>
    <mergeCell ref="A5:D5"/>
    <mergeCell ref="B10:D10"/>
    <mergeCell ref="A43:B45"/>
  </mergeCells>
  <printOptions headings="0" gridLines="0"/>
  <pageMargins left="0.70078740157480324" right="0.70078740157480324" top="0.75196850393700776" bottom="0.75196850393700776" header="0" footer="0"/>
  <pageSetup paperSize="9" scale="94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ONLYOFFICE/8.1.3.4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Usher</dc:creator>
  <cp:lastModifiedBy>СТАРОДУБ Людмила Олександрівна</cp:lastModifiedBy>
  <cp:revision>1</cp:revision>
  <dcterms:created xsi:type="dcterms:W3CDTF">2023-07-17T12:21:13Z</dcterms:created>
  <dcterms:modified xsi:type="dcterms:W3CDTF">2025-02-19T10:54:44Z</dcterms:modified>
</cp:coreProperties>
</file>