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Аркуш1" sheetId="1" state="visible" r:id="rId1"/>
  </sheets>
  <definedNames>
    <definedName name="_xlnm.Print_Area" localSheetId="0">Аркуш1!$A$1:$L$77</definedName>
  </definedNames>
  <calcPr/>
</workbook>
</file>

<file path=xl/sharedStrings.xml><?xml version="1.0" encoding="utf-8"?>
<sst xmlns="http://schemas.openxmlformats.org/spreadsheetml/2006/main" count="237" uniqueCount="237">
  <si>
    <t xml:space="preserve">Додаток 3
до рішення виконавчого комітету Менської міської ради 26 липня 2024 року № 150</t>
  </si>
  <si>
    <t xml:space="preserve">Виконання місцевих/регіональних програм бюджету Менської ТГ за 1 півріччя 2024 року</t>
  </si>
  <si>
    <t>2551700000</t>
  </si>
  <si>
    <t xml:space="preserve">(код бюджету)</t>
  </si>
  <si>
    <t xml:space="preserve">Код Програмної класифікації видатків та кредитування місцевого бюджету</t>
  </si>
  <si>
    <t xml:space="preserve">Код Типової програмної класифікації видатків та кредитування місцевого бюджету</t>
  </si>
  <si>
    <t xml:space="preserve">Код Функціональної класифікації видатків та кредитування бюджету</t>
  </si>
  <si>
    <t xml:space="preserve">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</si>
  <si>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місцевої/ регіональної програми</t>
  </si>
  <si>
    <t xml:space="preserve">Дата та номер документа, яким затверджено місцеву регіональну програму</t>
  </si>
  <si>
    <t>Кошторис</t>
  </si>
  <si>
    <t>Виконано</t>
  </si>
  <si>
    <t>Усього</t>
  </si>
  <si>
    <t xml:space="preserve">Загальний фонд</t>
  </si>
  <si>
    <t xml:space="preserve">Спеціальний фонд</t>
  </si>
  <si>
    <t>0100000</t>
  </si>
  <si>
    <t/>
  </si>
  <si>
    <t xml:space="preserve">Менська мiська рада</t>
  </si>
  <si>
    <t>0110000</t>
  </si>
  <si>
    <t>0110150</t>
  </si>
  <si>
    <t>0150</t>
  </si>
  <si>
    <t>0111</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</si>
  <si>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</si>
  <si>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 xml:space="preserve">Програма інформатизації Менської територіальної громади на 2022-2024 роки</t>
  </si>
  <si>
    <t xml:space="preserve">Рішення 15 сесії 8-го скликання Менської міської ради від
09 грудня 2021 року № 796
Рішення 27 сесії 8-го скликання Менської міської ради від 07 грудня 2022 № 460
Рішення 43 сесії 8-го скликання Менської міської ради від 21 грудня 2023 № 745</t>
  </si>
  <si>
    <t xml:space="preserve">Програма управління майном комунальної власності Менської міської територіальної громади на 2022-2024 роки</t>
  </si>
  <si>
    <t xml:space="preserve">Рішення 15 сесії 8-го скликання Менської міської ради від 09 грудня 2021 № 785
Рішення 33 сесії 8-го скликання Менської міської ради від 28 квітня 2023 року №215</t>
  </si>
  <si>
    <t>0110180</t>
  </si>
  <si>
    <t>0180</t>
  </si>
  <si>
    <t>0133</t>
  </si>
  <si>
    <t xml:space="preserve">Інша діяльність у сфері державного управління</t>
  </si>
  <si>
    <t xml:space="preserve">Програма розвитку міжнародного співробітництва та партнерства Менської міської територіальної громади на 2022-2024 роки</t>
  </si>
  <si>
    <t xml:space="preserve">Рішення 41-ої сесії 8-го скликання Менської міської ради від 07 листопада 2023 № 617</t>
  </si>
  <si>
    <t xml:space="preserve">ПРОГРАМА вшанування громадян Менської міської територіальної громади Почесними відзнаками Менської міської ради на 2022-2024 роки</t>
  </si>
  <si>
    <t xml:space="preserve">Рішення 42-ої сесії 8-го скликання Менської міської ради від 22 листопада 2023 № 684</t>
  </si>
  <si>
    <t xml:space="preserve">ПРОГРАМА підтримки та розвитку місцевого самоврядування на території Менської міської територіальної громади на 2022-2024 роки</t>
  </si>
  <si>
    <t xml:space="preserve">Рішення 41-ої сесії 8-го скликання Менської міської ради від 07 листопада 2023 № 618
Рішення 45-ої сесії 8-го скликання Менської міської ради від 21 лютого 2024 № 88</t>
  </si>
  <si>
    <t xml:space="preserve">Програма виконання рішень суду про стягнення коштів на 2024-2025 роки</t>
  </si>
  <si>
    <t xml:space="preserve">Рішення 45-ої сесії 8-го скликання Менської міської ради від 23 лютого 2024 № 121</t>
  </si>
  <si>
    <t>0115011</t>
  </si>
  <si>
    <t>5011</t>
  </si>
  <si>
    <t>0810</t>
  </si>
  <si>
    <t xml:space="preserve">Проведення навчально-тренувальних зборів і змагань з олімпійських видів спорту</t>
  </si>
  <si>
    <t xml:space="preserve">ПРОГРАМА розвитку фізичної культури і спорту в Менській міській територіальній громаді на 2022-2024 роки</t>
  </si>
  <si>
    <t xml:space="preserve">Рішення 43 сесії 8-го скликання Менської міської ради від 21 грудня 2023 № 743</t>
  </si>
  <si>
    <t>0115012</t>
  </si>
  <si>
    <t>5012</t>
  </si>
  <si>
    <t xml:space="preserve">Проведення навчально-тренувальних зборів і змагань з неолімпійських видів спорту</t>
  </si>
  <si>
    <t>0116020</t>
  </si>
  <si>
    <t>6020</t>
  </si>
  <si>
    <t>0620</t>
  </si>
  <si>
    <t xml:space="preserve">Забезпечення функціонування підприємств, установ та організацій, що виробляють, виконують та/або надають житлово-комунальні послуги</t>
  </si>
  <si>
    <t xml:space="preserve">Програма підтримки КП «Менакомунпослуга» Менської міської ради на 2022-2024 роки</t>
  </si>
  <si>
    <t xml:space="preserve">Рішення 15 сесії 8-го скликання Менської міської ради від 09 грудня 2022 № 791
Рішення 22 сесії 8-го скликання Менської міської ради від 29 серпня 2022 № 256
Рішення 24 сесії 8-го скликання Менської міської ради від 26 жовтня 2022 № 354
Рішення 27 сесії 8-го скликання Менської міської ради від 07 грудняя 2022 № 457
Рішення 33 сесії 8-го скликання Менської міської ради від 28 квітня 2023 № 217
Рішення 41-ої сесії 8-го скликання Менської міської ради від 07 листопада 2023 № 621
Рішення 45-ої сесії 8-го скликання Менської міської ради від 28 лютого № 127</t>
  </si>
  <si>
    <t>0116030</t>
  </si>
  <si>
    <t>6030</t>
  </si>
  <si>
    <t xml:space="preserve">Організація благоустрою населених пунктів</t>
  </si>
  <si>
    <t xml:space="preserve">Програма запобігання безпритульності та розмноженню бродячих тварин на території населених пунктів у Менській міській територіальній громаді на 2024 рік</t>
  </si>
  <si>
    <t xml:space="preserve">Рішення 44 сесії 8-го скликання Менської міської ради від 24 січня 2024 року №17</t>
  </si>
  <si>
    <t xml:space="preserve">Програма видалення аварійних та небезпечних дерев на території населених пунктів  Менської міської територіальної громади на 2022-2024 роки</t>
  </si>
  <si>
    <t xml:space="preserve">Рішення 15 сесії 8-го скликання Менської міської ради від 09 грудня 2021 № 790
Рішення 22 сесії 8-го скликання Менської міської ради від 29 серпня 2022 № 257</t>
  </si>
  <si>
    <t xml:space="preserve">Рішення 15 сесії 8-го скликання Менської міської ради від 09 грудня 2021 № 785
Рішення 33 сесії 8-го скликання Менської міської ради від 28 квітня 2023 року №215</t>
  </si>
  <si>
    <t>0116040</t>
  </si>
  <si>
    <t>6040</t>
  </si>
  <si>
    <t xml:space="preserve">Заходи, пов`язані з поліпшенням питної води</t>
  </si>
  <si>
    <t xml:space="preserve">ПРОГРАМА «Питна вода" Менської міської територіальної громади на 2022-2024 роки</t>
  </si>
  <si>
    <t xml:space="preserve">Рішення 15 сесії 8-го скликання Менської міської ради від 09 грудня 2021 № 788
Рішення 16 сесії 8-го скликання Менської міської ради від 25 січня 2022 № 15
Рішення 26 сесії 8-го скликання Менської міської ради від 23 листопада 2022 № 423
Рішення 30 сесії 8-го скликання Менської міської ради від 28 лютого 2023 № 69
Рішення 33 сесії 8-го скликання Менської міської ради від 28 квітня 2023 № 216
Рішення 39-ої сесії 8-го скликання Менської міської ради від 25 вересня 2023 № 554
Рішення 43-ої сесії 8-го скликання Менської міської ради від 21 грудня 2023 № 746
Рішення 44-ої сесії 8-го скликання Менської міської ради від 24 січня 2024 № 08
Рішення 45-ої сесії 8-го скликання Менської міської ради від 28 лютого 2024 № 128</t>
  </si>
  <si>
    <t>0116071</t>
  </si>
  <si>
    <t>6071</t>
  </si>
  <si>
    <t>0640</t>
  </si>
  <si>
    <t xml:space="preserve">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</si>
  <si>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ПРОГРАМА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t>
  </si>
  <si>
    <t xml:space="preserve">Рішення 15 сесії 8-го скликання Менської міської ради від 09 грудня 2021 № 786
Рішення 38-ої сесії 8-го скликання Менської міської ради від 25 серпня 2023 № 545</t>
  </si>
  <si>
    <t xml:space="preserve">ПРОГРАМА відшкодування різниці в тарифах напослуги з централізованого водовідведення для населення  Менської  міської територіальної громади на 2022-2024 роки</t>
  </si>
  <si>
    <t>0116090</t>
  </si>
  <si>
    <t>6090</t>
  </si>
  <si>
    <t xml:space="preserve">Інша діяльність у сфері житлово-комунального господарства</t>
  </si>
  <si>
    <t xml:space="preserve">Програма відшкодування втрат КП "Менакомунпослуга" від надання послуг лазні за пільговими тарифами на 2022-2024 роки</t>
  </si>
  <si>
    <t xml:space="preserve">Рішення 15 сесії 8-го скликання Менської міської ради від 09 грудня 2021 № 783
Рішення 41-ої сесії 8-го скликання Менської міської ради від 07 листопада 2023 № 620</t>
  </si>
  <si>
    <t>0117130</t>
  </si>
  <si>
    <t>7130</t>
  </si>
  <si>
    <t>0421</t>
  </si>
  <si>
    <t xml:space="preserve">Здійснення заходів із землеустрою</t>
  </si>
  <si>
    <t xml:space="preserve">Програма розвитку земельних відносин Менської міської територіальної громади на 2023-2025 роки</t>
  </si>
  <si>
    <t xml:space="preserve">Рішення 27 сесії 8-го скликання Менської міської ради від 21 грудня 2022 року № 496
Рішення 40 сесії 8-го скликання Менської міської ради від 04 жовтня 2023 року № 597</t>
  </si>
  <si>
    <t>0117412</t>
  </si>
  <si>
    <t>7412</t>
  </si>
  <si>
    <t>0451</t>
  </si>
  <si>
    <t xml:space="preserve">Регулювання цін на послуги місцевого автотранспорту</t>
  </si>
  <si>
    <t xml:space="preserve">ПРОГРАМА “Міський автобус” перевезення пасажирів по місту Мена на 2022-2024 роки</t>
  </si>
  <si>
    <t xml:space="preserve">Рішення 12сесії 8-го скликання Менської міської ради від 26жовтня 2021 № 588</t>
  </si>
  <si>
    <t>0117461</t>
  </si>
  <si>
    <t>7461</t>
  </si>
  <si>
    <t>0456</t>
  </si>
  <si>
    <t xml:space="preserve">Утримання та розвиток автомобільних доріг та дорожньої інфраструктури за рахунок коштів місцевого бюджету</t>
  </si>
  <si>
    <t xml:space="preserve">Програма фінансування робіт з будівництва, реконструкції, ремонту та утримання автомобільних доріг комунальної власності Менської міської територіальної громади на 2022-2024 роки</t>
  </si>
  <si>
    <t xml:space="preserve">Рішення 15-ої сесії 8-го скликання Менської міської ради від 09 грудня 2022 року № 814
Рішення 24-ої сесії 8-го скликання Менської міської ради від 10 жовтня 2022 року № 344
Рішення 30-ої сесії 8-го скликання Менської міської ради від 28 лютого 2023 № 70
Рішення 36-ої сесії 8-го скликання Менської міської ради від 14 червня 2023 № 353
Рішення 39-ої сесії 8-го скликання Менської міської ради від 25 вересня 2023 № 552
Рішення 41-ої сесії 8-го скликання Менської міської ради від 07 листопада 2023 № 623</t>
  </si>
  <si>
    <t>0117680</t>
  </si>
  <si>
    <t>7680</t>
  </si>
  <si>
    <t>0490</t>
  </si>
  <si>
    <t xml:space="preserve">Членські внески до асоціацій органів місцевого самоврядування</t>
  </si>
  <si>
    <t>0118110</t>
  </si>
  <si>
    <t>8110</t>
  </si>
  <si>
    <t>0320</t>
  </si>
  <si>
    <t xml:space="preserve">Заходи із запобігання та ліквідації надзвичайних ситуацій та наслідків стихійного лиха</t>
  </si>
  <si>
    <t xml:space="preserve">ПРОГРАМАрозвитку цивільного захисту Менської міської територіальної громади на 2022-2024 роки</t>
  </si>
  <si>
    <t xml:space="preserve">Рішення 43-ої сесії 8-го скликання Менської міської ради від 21 грудня 2023 № 742
Рішення 45-ої сесії 8-го скликання Менської міської ради від 21 лютого 2024 № 85</t>
  </si>
  <si>
    <t>0118220</t>
  </si>
  <si>
    <t>8220</t>
  </si>
  <si>
    <t>0380</t>
  </si>
  <si>
    <t xml:space="preserve">Заходи та роботи з мобілізаційної підготовки місцевого значення</t>
  </si>
  <si>
    <t xml:space="preserve">Програма виконання заходів з мобілізації, призову на строкову військову службу на території населених пунктів Менської міської територіальної громади на 2022-2024 р.р.</t>
  </si>
  <si>
    <t xml:space="preserve">Рішення 43-ої сесії 8-го скликання Менської міської ради від 21.12.2023 року № 740
Рішення 45-ої сесії 8-го скликання Менської міської ради від 21.02.2024 року № 86
Рішення 46-ої сесії 8-го скликання Менської міської ради від 21.03.2024 року №</t>
  </si>
  <si>
    <t>0118230</t>
  </si>
  <si>
    <t>8230</t>
  </si>
  <si>
    <t xml:space="preserve">Інші заходи громадського порядку та безпеки</t>
  </si>
  <si>
    <t xml:space="preserve">ПРОГРАМА профілактики правопорушень "Безпечна громада" на 2022-2024 роки</t>
  </si>
  <si>
    <t xml:space="preserve">Рішення 43-ої сесії 8-го скликання Менської міської ради від21 грудня 2023 № 741
Рішення 44-ої сесії 8-го скликання Менської міської ради від24 січня 2024 № 26
Рішення 46-ої сесії 8-го скликання Менської міської ради від 08.03.2024 року № 130</t>
  </si>
  <si>
    <t xml:space="preserve">ПРОГРАМА
підвищення обороноздатності та безпеки населених пунктів 
Менської міської територіальної громади в умовах воєнного стану 
на 2024 рік</t>
  </si>
  <si>
    <t xml:space="preserve">Рішення 43-ої сесії 8-го скликання Менської міської ради від 21 грудня 2023 № 739
Рішення 45-ої сесії 8-го скликання Менської міської ради від 21 лютого 2024 № 83
Рішення 45-ої сесії 8-го скликання Менської міської ради від 23 лютого 2024 № 122
Рішення 46-ої сесії 8-го скликання Менської міської ради від 08 березня 2024 № 131</t>
  </si>
  <si>
    <t>0118240</t>
  </si>
  <si>
    <t>8240</t>
  </si>
  <si>
    <t xml:space="preserve">Заходи та роботи з територіальної оборони</t>
  </si>
  <si>
    <t xml:space="preserve">ПРОГРАМА територіальної оборони на території населених пунктів Менської міської територіальної громади на 2022-2024 роки</t>
  </si>
  <si>
    <t xml:space="preserve">Рішення 45-ої сесії 8-го скликання Менської міської ради від 21.02.2024 року № 84</t>
  </si>
  <si>
    <t>0118330</t>
  </si>
  <si>
    <t>8330</t>
  </si>
  <si>
    <t>0540</t>
  </si>
  <si>
    <t xml:space="preserve">Інша діяльність у сфері екології та охорони природних ресурсів</t>
  </si>
  <si>
    <t>0118831</t>
  </si>
  <si>
    <t>8831</t>
  </si>
  <si>
    <t>1060</t>
  </si>
  <si>
    <t xml:space="preserve">Надання довгострокових кредитів індивідуальним забудовникам житла на селі</t>
  </si>
  <si>
    <t xml:space="preserve">Програма Підтримки індивідуального житлового  будівництва та розвитку особистого селянського господарства «Власний дім» на 2022 - 2024 роки на території Менської міської територіальної громади</t>
  </si>
  <si>
    <t xml:space="preserve">Рішення 15-ої сесії 8-го скликання Менської міської ради від 09.12.2021 року № 789</t>
  </si>
  <si>
    <t>0118832</t>
  </si>
  <si>
    <t>8832</t>
  </si>
  <si>
    <t xml:space="preserve">Повернення довгострокових кредитів, наданих індивідуальним забудовникам житла на селі</t>
  </si>
  <si>
    <t>0600000</t>
  </si>
  <si>
    <t xml:space="preserve">Вiддiл освiти Менської мiської ради</t>
  </si>
  <si>
    <t>0610000</t>
  </si>
  <si>
    <t>0611010</t>
  </si>
  <si>
    <t>1010</t>
  </si>
  <si>
    <t>0910</t>
  </si>
  <si>
    <t xml:space="preserve">Надання дошкільної освіти</t>
  </si>
  <si>
    <t xml:space="preserve">Програма організації харчування дітей в закладах дошкільної освіти Менської міської ради на 2022-2024 роки</t>
  </si>
  <si>
    <t xml:space="preserve">Рішення 26 сесії 8-го скликання Менської міської ради від 23 листопада 2022 року № 402</t>
  </si>
  <si>
    <t>0611021</t>
  </si>
  <si>
    <t>1021</t>
  </si>
  <si>
    <t>0921</t>
  </si>
  <si>
    <t xml:space="preserve">Надання загальної середньої освіти закладами загальної середньої освіти за рахунок коштів місцевого бюджету</t>
  </si>
  <si>
    <t xml:space="preserve">Програма організації харчування дітей у закладах загальної середньої освіти Менської міської ради на 2022-2024 роки</t>
  </si>
  <si>
    <t xml:space="preserve">Рішення 26 сесії 8-го скликання Менської міської ради від 23 листопада № 401</t>
  </si>
  <si>
    <t xml:space="preserve">ПРОГРАМА оздоровлення та літнього відпочинку дітей "Різнобарвне літо" на 2022-2024 роки</t>
  </si>
  <si>
    <t xml:space="preserve">Рішення 15 сесії 8-го скликання Менської міської ради від 09 грудня 2021 року № 828</t>
  </si>
  <si>
    <t xml:space="preserve">ПРОГРАМА національно-патріотичного виховання на 2022-2024 роки</t>
  </si>
  <si>
    <t xml:space="preserve">Рішення 15 сесії 8-го скликання Менської міської ради від 09 грудня 2021 № 820
Рішення 36-ої сесії 8-го скликання Менської міської ради 8 скликання 22 червня 2023 року № 379</t>
  </si>
  <si>
    <t>0611070</t>
  </si>
  <si>
    <t>1070</t>
  </si>
  <si>
    <t>0960</t>
  </si>
  <si>
    <t xml:space="preserve">Надання позашкільної освіти закладами позашкільної освіти, заходи із позашкільної роботи з дітьми</t>
  </si>
  <si>
    <t xml:space="preserve">ПРОГРАМА розвитку позашкільної освіти на 2022-2024 роки</t>
  </si>
  <si>
    <t xml:space="preserve">Рішення 15 сесії 8-го скликання Менської міської ради від 09 грудня 2021 № 831
Рішення 30-ої сесії 8-го скликання Менської міської ради від 28 лютого 2023 № 72</t>
  </si>
  <si>
    <t>0611142</t>
  </si>
  <si>
    <t>1142</t>
  </si>
  <si>
    <t>0990</t>
  </si>
  <si>
    <t xml:space="preserve">Інші програми та заходи у сфері освіти</t>
  </si>
  <si>
    <t xml:space="preserve">ПРОГРАМА підтримки та розвитку обдарованої учнівської молоді та творчих педагогів на 2022-2024 роки</t>
  </si>
  <si>
    <t xml:space="preserve">Рішення 15 сесії 8-го скликання Менської міської ради від 09 грудня 2021 № 822
Рішення 30-ої сесії 8-го скликання Менської міської ради від 28 лютого 2023 № 74
Рішення 36-ої сесії 8-го скликання Менської міської ради 8 скликання 22 червня 2023 року № 375
Рішення 41-ої сесії 8-го скликання Менської міської ради від 07 листопада 2023 № 614</t>
  </si>
  <si>
    <t xml:space="preserve">ПРОГРАМА надання допомоги дітям-сиротам і дітям, позбавленим батьківського піклування, після досягнення 18-річного віку на 2022-2024 роки</t>
  </si>
  <si>
    <t xml:space="preserve">Рішення 42 сесії 8-го скликання Менської міської ради від 22 листопада 2023 року №689</t>
  </si>
  <si>
    <t>0800000</t>
  </si>
  <si>
    <t xml:space="preserve">Відділ соціального захисту населення, сім'ї, молоді та охорони здоров'я Менської міської ради</t>
  </si>
  <si>
    <t>0810000</t>
  </si>
  <si>
    <t>0812010</t>
  </si>
  <si>
    <t>2010</t>
  </si>
  <si>
    <t>0731</t>
  </si>
  <si>
    <t xml:space="preserve">Багатопрофільна стаціонарна медична допомога населенню</t>
  </si>
  <si>
    <t xml:space="preserve">ПРОГРАМА забезпечення медичних закладів Менської міської територіальної громади медичними кадрами на 2022-2026 роки</t>
  </si>
  <si>
    <t xml:space="preserve">'Рішення 36-ої сесії 8-го скликання Менської міської ради 8 скликання 14 червня 2023 року № 354</t>
  </si>
  <si>
    <t xml:space="preserve">'Комплексна програма розвитку та фінансової підтримки закладів охорони здоров'я, що надають медичну допомогу на території Менської міської територіальної громади на 2022-2024 роки</t>
  </si>
  <si>
    <t xml:space="preserve">Рішення 36-ої сесії 8-го скликання Менської міської ради 8 скликання 14 червня 2023 року № 358</t>
  </si>
  <si>
    <t>0812111</t>
  </si>
  <si>
    <t>2111</t>
  </si>
  <si>
    <t>0726</t>
  </si>
  <si>
    <t xml:space="preserve">Первинна медична допомога населенню, що надається центрами первинної медичної (медико-санітарної) допомоги</t>
  </si>
  <si>
    <t xml:space="preserve">Комплексна програма розвитку та фінансової підтримки закладів охорони здоров'я, що надають медичну допомогу на території Менської міської територіальної громади на 2022-2024 роки</t>
  </si>
  <si>
    <t>0813104</t>
  </si>
  <si>
    <t>3104</t>
  </si>
  <si>
    <t>1020</t>
  </si>
  <si>
    <t xml:space="preserve">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</si>
  <si>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 xml:space="preserve">ПРОГРАМА «Турбота про літніх людей» на 2022-2024 роки</t>
  </si>
  <si>
    <t xml:space="preserve">Рішення 36-ої сесії 8-го скликання Менської міської ради 8 скликання 14 червня 2023 року № 357</t>
  </si>
  <si>
    <t>0813121</t>
  </si>
  <si>
    <t>3121</t>
  </si>
  <si>
    <t>1040</t>
  </si>
  <si>
    <t xml:space="preserve">Утримання та забезпечення діяльності центрів соціальних служб</t>
  </si>
  <si>
    <t xml:space="preserve">Програма попередження дитячої безпритульності та бездоглядності, розвитку сімейних форм виховання дітей-сиріт, дітей, позбавлених батьківського піклування, «Діти Менщини» на 2022-2024 роки</t>
  </si>
  <si>
    <t xml:space="preserve">Рішення 26 сесії 8-го скликання Менської міської ради від 23 листопада 2022 № 414</t>
  </si>
  <si>
    <t>0813160</t>
  </si>
  <si>
    <t>3160</t>
  </si>
  <si>
    <t xml:space="preserve">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</si>
  <si>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ПРОГРАМА компенсації фізичним особам, які надають соціальні послуги з догляду на непрофесійній основі, на території Менської міської територіальної громади, на 2022-2024 роки</t>
  </si>
  <si>
    <t xml:space="preserve">Рішення 36-ої сесії 8-го скликання Менської міської ради 8 скликання 14 червня 2023 року № 356</t>
  </si>
  <si>
    <t>0813192</t>
  </si>
  <si>
    <t>3192</t>
  </si>
  <si>
    <t>1030</t>
  </si>
  <si>
    <t xml:space="preserve">Надання фінансової підтримки громадським об`єднанням ветеранів і осіб з інвалідністю, діяльність яких має соціальну спрямованість</t>
  </si>
  <si>
    <t xml:space="preserve">Програма фінансової підтримки громадських об’єднань ветеранів Менської міської територіальної громади на 2022-2024 рік</t>
  </si>
  <si>
    <t xml:space="preserve">'Рішення 15 сесії 8-го скликання Менської міської ради від 09 грудня 2021 № 811
Рішення 36 сесії 8-го скликання Менської міської ради від 22 червня 2023 року № 405
Рішення 37 сесії 8-го скликання Менської міської ради від 18 липня 2023 року № 461</t>
  </si>
  <si>
    <t>0813242</t>
  </si>
  <si>
    <t>3242</t>
  </si>
  <si>
    <t>1090</t>
  </si>
  <si>
    <t xml:space="preserve">Інші заходи у сфері соціального захисту і соціального забезпечення</t>
  </si>
  <si>
    <t xml:space="preserve">Програма соціальної підтримки жителів Менської міської територіальної громади на 2022-2024 роки</t>
  </si>
  <si>
    <t xml:space="preserve">Рішення 36-ої сесії 8-го скликання Менської міської ради 8 скликання 14 червня 2023 року № 355
Рішення 36-ої сесії 8-го скликання Менської міської ради 8 скликання 22 червня 2023 року № 372
Рішення 37-ої сесії 8-го скликання Менської міської ради 8 скликання 18 липня 2023 року № 460
Рішення 38-ої сесії 8-го скликання Менської міської ради 8 скликання 25 серпня 2023 року № 486
Рішення 41-ої сесії 8-го скликання Менської міської ради від 07 листопада 2023 № 624
Рішення 43-ої сесії 8-го скликання Менської міської ради від 21 грудня 2023 № 751</t>
  </si>
  <si>
    <t>1000000</t>
  </si>
  <si>
    <t xml:space="preserve">Вiддiл культури Менської мiської ради</t>
  </si>
  <si>
    <t>1010000</t>
  </si>
  <si>
    <t>1014082</t>
  </si>
  <si>
    <t>4082</t>
  </si>
  <si>
    <t>0829</t>
  </si>
  <si>
    <t xml:space="preserve">Інші заходи в галузі культури і мистецтва</t>
  </si>
  <si>
    <t xml:space="preserve">ПРОГРАМА культурно-мистецьких заходів на 2022-2024 рік</t>
  </si>
  <si>
    <t xml:space="preserve">'Рішення 16 сесії 8-го скликання Менської міської ради від 25 січня 2022 № 8</t>
  </si>
  <si>
    <t xml:space="preserve">Програма розвитку культури Менської міської територіальної громади на 2022-2024 роки</t>
  </si>
  <si>
    <t xml:space="preserve">'Рішення 47 сесії 8-го скликання Менської міської ради від 24.04.2022 № 191</t>
  </si>
  <si>
    <t>3700000</t>
  </si>
  <si>
    <t xml:space="preserve">Фiнансове управлiння Менської мiської ради</t>
  </si>
  <si>
    <t>3710000</t>
  </si>
  <si>
    <t>3719800</t>
  </si>
  <si>
    <t>9800</t>
  </si>
  <si>
    <t xml:space="preserve">Субвенція з місцевого бюджету державному бюджету на виконання програм соціально-економічного розвитку регіонів</t>
  </si>
  <si>
    <t xml:space="preserve">Рішення 43-ої сесії 8-го скликання Менської міської ради від21 грудня 2023 № 741
Рішення 44-ої сесії 8-го скликання Менської міської ради від24 січня 2024 № 26
Рішення 46-ої сесії 8-го скликання Менської міської ради від 08.03.2024 року № 130</t>
  </si>
  <si>
    <t>X</t>
  </si>
  <si>
    <t>УСЬОГО</t>
  </si>
  <si>
    <t xml:space="preserve">Начальник Фінансового управління                                                Алла НЕРОСЛИК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</si>
</sst>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0" formatCode="#,##0.00;\-#,##0.00;#,&quot;-&quot;"/>
  </numFmts>
  <fonts count="6">
    <font>
      <name val="Calibri"/>
      <color theme="1"/>
      <sz val="10.000000"/>
      <scheme val="minor"/>
    </font>
    <font>
      <name val="Times New Roman"/>
      <b/>
      <color theme="1"/>
      <sz val="18.000000"/>
    </font>
    <font>
      <name val="Calibri"/>
      <b/>
      <color theme="1"/>
      <sz val="10.000000"/>
      <u/>
      <scheme val="minor"/>
    </font>
    <font>
      <name val="Calibri"/>
      <color theme="1"/>
      <sz val="8.000000"/>
      <scheme val="minor"/>
    </font>
    <font>
      <name val="Calibri"/>
      <b/>
      <color theme="1"/>
      <sz val="10.000000"/>
      <scheme val="minor"/>
    </font>
    <font>
      <name val="Calibri"/>
      <i/>
      <color theme="1"/>
      <sz val="10.000000"/>
      <scheme val="minor"/>
    </font>
  </fonts>
  <fills count="4">
    <fill>
      <patternFill patternType="none"/>
    </fill>
    <fill>
      <patternFill patternType="gray125"/>
    </fill>
    <fill>
      <patternFill patternType="solid">
        <fgColor theme="8" tint="0.59999389629810485"/>
        <bgColor indexed="27"/>
      </patternFill>
    </fill>
    <fill>
      <patternFill patternType="solid">
        <fgColor theme="8" tint="0.59999389629810485"/>
        <bgColor theme="8" tint="0.5999938962981048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fontId="0" fillId="0" borderId="0" numFmtId="0" applyNumberFormat="1" applyFont="1" applyFill="1" applyBorder="1"/>
  </cellStyleXfs>
  <cellXfs count="24">
    <xf fontId="0" fillId="0" borderId="0" numFmtId="0" xfId="0"/>
    <xf fontId="0" fillId="0" borderId="0" numFmtId="0" xfId="0" applyAlignment="1">
      <alignment horizontal="left" wrapText="1"/>
    </xf>
    <xf fontId="0" fillId="0" borderId="0" numFmtId="0" xfId="0" applyAlignment="1">
      <alignment horizontal="left"/>
    </xf>
    <xf fontId="1" fillId="0" borderId="0" numFmtId="0" xfId="0" applyFont="1" applyAlignment="1">
      <alignment horizontal="center"/>
    </xf>
    <xf fontId="2" fillId="0" borderId="0" numFmtId="0" xfId="0" applyFont="1" applyAlignment="1" quotePrefix="1">
      <alignment horizontal="center"/>
    </xf>
    <xf fontId="3" fillId="0" borderId="1" numFmtId="0" xfId="0" applyFont="1" applyBorder="1" applyAlignment="1">
      <alignment horizontal="center" vertical="center" wrapText="1"/>
    </xf>
    <xf fontId="0" fillId="0" borderId="1" numFmtId="0" xfId="0" applyBorder="1" applyAlignment="1">
      <alignment horizontal="center" vertical="center" wrapText="1"/>
    </xf>
    <xf fontId="0" fillId="2" borderId="2" numFmtId="0" xfId="0" applyFill="1" applyBorder="1" applyAlignment="1">
      <alignment horizontal="center" vertical="center" wrapText="1"/>
    </xf>
    <xf fontId="0" fillId="2" borderId="3" numFmtId="0" xfId="0" applyFill="1" applyBorder="1" applyAlignment="1">
      <alignment horizontal="center" vertical="center" wrapText="1"/>
    </xf>
    <xf fontId="0" fillId="2" borderId="4" numFmtId="0" xfId="0" applyFill="1" applyBorder="1" applyAlignment="1">
      <alignment horizontal="center" vertical="center" wrapText="1"/>
    </xf>
    <xf fontId="0" fillId="2" borderId="1" numFmtId="0" xfId="0" applyFill="1" applyBorder="1" applyAlignment="1">
      <alignment horizontal="center" vertical="center" wrapText="1"/>
    </xf>
    <xf fontId="0" fillId="0" borderId="5" numFmtId="0" xfId="0" applyBorder="1" applyAlignment="1">
      <alignment horizontal="center" vertical="center" wrapText="1"/>
    </xf>
    <xf fontId="0" fillId="0" borderId="1" numFmtId="0" xfId="0" applyBorder="1" applyAlignment="1">
      <alignment vertical="center"/>
    </xf>
    <xf fontId="4" fillId="3" borderId="1" numFmtId="0" xfId="0" applyFont="1" applyFill="1" applyBorder="1" applyAlignment="1">
      <alignment horizontal="center" vertical="center" wrapText="1"/>
    </xf>
    <xf fontId="4" fillId="3" borderId="1" numFmtId="0" xfId="0" applyFont="1" applyFill="1" applyBorder="1" applyAlignment="1" quotePrefix="1">
      <alignment vertical="center" wrapText="1"/>
    </xf>
    <xf fontId="4" fillId="2" borderId="1" numFmtId="160" xfId="0" applyNumberFormat="1" applyFont="1" applyFill="1" applyBorder="1" applyAlignment="1">
      <alignment horizontal="right" vertical="center"/>
    </xf>
    <xf fontId="4" fillId="3" borderId="1" numFmtId="160" xfId="0" applyNumberFormat="1" applyFont="1" applyFill="1" applyBorder="1" applyAlignment="1">
      <alignment horizontal="right" vertical="center"/>
    </xf>
    <xf fontId="0" fillId="0" borderId="1" numFmtId="0" xfId="0" applyBorder="1" applyAlignment="1" quotePrefix="1">
      <alignment vertical="center" wrapText="1"/>
    </xf>
    <xf fontId="0" fillId="2" borderId="1" numFmtId="160" xfId="0" applyNumberFormat="1" applyFill="1" applyBorder="1" applyAlignment="1">
      <alignment horizontal="right" vertical="center"/>
    </xf>
    <xf fontId="0" fillId="0" borderId="1" numFmtId="160" xfId="0" applyNumberFormat="1" applyBorder="1" applyAlignment="1">
      <alignment horizontal="right" vertical="center"/>
    </xf>
    <xf fontId="0" fillId="0" borderId="1" numFmtId="49" xfId="0" applyNumberFormat="1" applyBorder="1" applyAlignment="1">
      <alignment horizontal="center" vertical="center" wrapText="1"/>
    </xf>
    <xf fontId="4" fillId="2" borderId="1" numFmtId="0" xfId="0" applyFont="1" applyFill="1" applyBorder="1" applyAlignment="1">
      <alignment horizontal="center" vertical="center" wrapText="1"/>
    </xf>
    <xf fontId="4" fillId="2" borderId="1" numFmtId="0" xfId="0" applyFont="1" applyFill="1" applyBorder="1" applyAlignment="1">
      <alignment vertical="center" wrapText="1"/>
    </xf>
    <xf fontId="5" fillId="0" borderId="0" numFmt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Arial"/>
        <a:cs typeface="Arial"/>
      </a:majorFont>
      <a:minorFont>
        <a:latin typeface="Calibri"/>
        <a:ea typeface="Arial"/>
        <a:cs typeface="Arial"/>
      </a:minorFont>
    </a:fontScheme>
    <a:fmtScheme name="Офіс">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1" summaryRight="1"/>
    <pageSetUpPr autoPageBreaks="1" fitToPage="1"/>
  </sheetPr>
  <sheetViews>
    <sheetView workbookViewId="0" zoomScale="80">
      <selection activeCell="K72" activeCellId="0" sqref="K72"/>
    </sheetView>
  </sheetViews>
  <sheetFormatPr defaultRowHeight="13.5"/>
  <cols>
    <col bestFit="1" customWidth="1" min="1" max="1" width="9"/>
    <col bestFit="1" customWidth="1" min="2" max="2" width="8.7109375"/>
    <col bestFit="1" customWidth="1" min="3" max="3" width="8.28515625"/>
    <col bestFit="1" customWidth="1" min="4" max="4" width="36.5703125"/>
    <col bestFit="1" customWidth="1" min="5" max="5" width="37.85546875"/>
    <col bestFit="1" customWidth="1" min="6" max="6" width="34.85546875"/>
    <col bestFit="1" customWidth="1" min="7" max="9" width="15.7109375"/>
    <col bestFit="1" customWidth="1" min="10" max="10" width="14.85546875"/>
    <col bestFit="1" customWidth="1" min="11" max="11" width="13.7109375"/>
    <col bestFit="1" customWidth="1" min="12" max="12" width="13.5703125"/>
  </cols>
  <sheetData>
    <row r="1">
      <c r="J1" s="1" t="s">
        <v>0</v>
      </c>
      <c r="K1" s="2"/>
      <c r="L1" s="2"/>
    </row>
    <row r="2">
      <c r="J2" s="2"/>
      <c r="K2" s="2"/>
      <c r="L2" s="2"/>
    </row>
    <row r="3">
      <c r="J3" s="2"/>
      <c r="K3" s="2"/>
      <c r="L3" s="2"/>
    </row>
    <row r="5" ht="21.75">
      <c r="A5" s="3" t="s">
        <v>1</v>
      </c>
      <c r="B5" s="3"/>
      <c r="C5" s="3"/>
      <c r="D5" s="3"/>
      <c r="E5" s="3"/>
      <c r="F5" s="3"/>
      <c r="G5" s="3"/>
      <c r="H5" s="3"/>
      <c r="I5" s="3"/>
      <c r="J5" s="3"/>
      <c r="K5" s="3"/>
      <c r="L5" s="3"/>
    </row>
    <row r="7">
      <c r="A7" s="4" t="s">
        <v>2</v>
      </c>
    </row>
    <row r="8">
      <c r="A8" t="s">
        <v>3</v>
      </c>
    </row>
    <row r="9" ht="12.75" customHeight="1">
      <c r="A9" s="5" t="s">
        <v>4</v>
      </c>
      <c r="B9" s="5" t="s">
        <v>5</v>
      </c>
      <c r="C9" s="5" t="s">
        <v>6</v>
      </c>
      <c r="D9" s="6" t="s">
        <v>7</v>
      </c>
      <c r="E9" s="6" t="s">
        <v>8</v>
      </c>
      <c r="F9" s="5" t="s">
        <v>9</v>
      </c>
      <c r="G9" s="7" t="s">
        <v>10</v>
      </c>
      <c r="H9" s="8"/>
      <c r="I9" s="9"/>
      <c r="J9" s="7" t="s">
        <v>11</v>
      </c>
      <c r="K9" s="8"/>
      <c r="L9" s="9"/>
    </row>
    <row r="10" ht="81.75" customHeight="1">
      <c r="A10" s="6"/>
      <c r="B10" s="6"/>
      <c r="C10" s="6"/>
      <c r="D10" s="6"/>
      <c r="E10" s="6"/>
      <c r="F10" s="6"/>
      <c r="G10" s="10" t="s">
        <v>12</v>
      </c>
      <c r="H10" s="6" t="s">
        <v>13</v>
      </c>
      <c r="I10" s="11" t="s">
        <v>14</v>
      </c>
      <c r="J10" s="10" t="s">
        <v>12</v>
      </c>
      <c r="K10" s="6" t="s">
        <v>13</v>
      </c>
      <c r="L10" s="11" t="s">
        <v>14</v>
      </c>
    </row>
    <row r="11">
      <c r="A11" s="6">
        <v>1</v>
      </c>
      <c r="B11" s="6">
        <v>2</v>
      </c>
      <c r="C11" s="6">
        <v>3</v>
      </c>
      <c r="D11" s="6">
        <v>4</v>
      </c>
      <c r="E11" s="6">
        <v>5</v>
      </c>
      <c r="F11" s="6">
        <v>6</v>
      </c>
      <c r="G11" s="10">
        <v>7</v>
      </c>
      <c r="H11" s="6">
        <v>8</v>
      </c>
      <c r="I11" s="12">
        <v>9</v>
      </c>
      <c r="J11" s="10">
        <v>7</v>
      </c>
      <c r="K11" s="6">
        <v>8</v>
      </c>
      <c r="L11" s="12">
        <v>9</v>
      </c>
    </row>
    <row r="12">
      <c r="A12" s="13" t="s">
        <v>15</v>
      </c>
      <c r="B12" s="13" t="s">
        <v>16</v>
      </c>
      <c r="C12" s="13" t="s">
        <v>16</v>
      </c>
      <c r="D12" s="14" t="s">
        <v>17</v>
      </c>
      <c r="E12" s="14" t="s">
        <v>16</v>
      </c>
      <c r="F12" s="14" t="s">
        <v>16</v>
      </c>
      <c r="G12" s="15">
        <f t="shared" ref="G12:L12" si="0">G13</f>
        <v>19590934.800000001</v>
      </c>
      <c r="H12" s="16">
        <f t="shared" si="0"/>
        <v>15657920</v>
      </c>
      <c r="I12" s="16">
        <f t="shared" si="0"/>
        <v>3933014.7999999998</v>
      </c>
      <c r="J12" s="15">
        <f t="shared" si="0"/>
        <v>8622845.7500000019</v>
      </c>
      <c r="K12" s="16">
        <f t="shared" si="0"/>
        <v>7848417.5300000003</v>
      </c>
      <c r="L12" s="16">
        <f t="shared" si="0"/>
        <v>774428.22000000009</v>
      </c>
    </row>
    <row r="13">
      <c r="A13" s="13" t="s">
        <v>18</v>
      </c>
      <c r="B13" s="13" t="s">
        <v>16</v>
      </c>
      <c r="C13" s="13" t="s">
        <v>16</v>
      </c>
      <c r="D13" s="14" t="s">
        <v>17</v>
      </c>
      <c r="E13" s="14" t="s">
        <v>16</v>
      </c>
      <c r="F13" s="14" t="s">
        <v>16</v>
      </c>
      <c r="G13" s="16">
        <f t="shared" ref="G13:L13" si="1">SUM(G14:G43)</f>
        <v>19590934.800000001</v>
      </c>
      <c r="H13" s="16">
        <f t="shared" si="1"/>
        <v>15657920</v>
      </c>
      <c r="I13" s="16">
        <f t="shared" si="1"/>
        <v>3933014.7999999998</v>
      </c>
      <c r="J13" s="16">
        <f t="shared" si="1"/>
        <v>8622845.7500000019</v>
      </c>
      <c r="K13" s="16">
        <f t="shared" si="1"/>
        <v>7848417.5300000003</v>
      </c>
      <c r="L13" s="16">
        <f t="shared" si="1"/>
        <v>774428.22000000009</v>
      </c>
    </row>
    <row r="14" ht="122.25" customHeight="1">
      <c r="A14" s="6" t="s">
        <v>19</v>
      </c>
      <c r="B14" s="6" t="s">
        <v>20</v>
      </c>
      <c r="C14" s="6" t="s">
        <v>21</v>
      </c>
      <c r="D14" s="17" t="s">
        <v>22</v>
      </c>
      <c r="E14" s="17" t="s">
        <v>23</v>
      </c>
      <c r="F14" s="17" t="s">
        <v>24</v>
      </c>
      <c r="G14" s="18">
        <f t="shared" ref="G14:G43" si="2">H14+I14</f>
        <v>82300</v>
      </c>
      <c r="H14" s="19">
        <v>82300</v>
      </c>
      <c r="I14" s="19">
        <v>0</v>
      </c>
      <c r="J14" s="18">
        <f t="shared" ref="J14:J43" si="3">K14+L14</f>
        <v>0</v>
      </c>
      <c r="K14" s="19"/>
      <c r="L14" s="19"/>
    </row>
    <row r="15" ht="67.5">
      <c r="A15" s="20" t="s">
        <v>19</v>
      </c>
      <c r="B15" s="20" t="s">
        <v>20</v>
      </c>
      <c r="C15" s="20" t="s">
        <v>21</v>
      </c>
      <c r="D15" s="17" t="s">
        <v>22</v>
      </c>
      <c r="E15" s="17" t="s">
        <v>25</v>
      </c>
      <c r="F15" s="17" t="s">
        <v>26</v>
      </c>
      <c r="G15" s="18">
        <f t="shared" si="2"/>
        <v>19580</v>
      </c>
      <c r="H15" s="19">
        <v>19580</v>
      </c>
      <c r="I15" s="19"/>
      <c r="J15" s="18">
        <f t="shared" si="3"/>
        <v>0</v>
      </c>
      <c r="K15" s="19"/>
      <c r="L15" s="19"/>
    </row>
    <row r="16" ht="54">
      <c r="A16" s="6" t="s">
        <v>27</v>
      </c>
      <c r="B16" s="6" t="s">
        <v>28</v>
      </c>
      <c r="C16" s="6" t="s">
        <v>29</v>
      </c>
      <c r="D16" s="17" t="s">
        <v>30</v>
      </c>
      <c r="E16" s="17" t="s">
        <v>31</v>
      </c>
      <c r="F16" s="17" t="s">
        <v>32</v>
      </c>
      <c r="G16" s="18">
        <f t="shared" si="2"/>
        <v>45000</v>
      </c>
      <c r="H16" s="19">
        <v>45000</v>
      </c>
      <c r="I16" s="19">
        <v>0</v>
      </c>
      <c r="J16" s="18">
        <f t="shared" si="3"/>
        <v>6545</v>
      </c>
      <c r="K16" s="19">
        <v>6545</v>
      </c>
      <c r="L16" s="19"/>
    </row>
    <row r="17" ht="54">
      <c r="A17" s="6" t="s">
        <v>27</v>
      </c>
      <c r="B17" s="6" t="s">
        <v>28</v>
      </c>
      <c r="C17" s="6" t="s">
        <v>29</v>
      </c>
      <c r="D17" s="17" t="s">
        <v>30</v>
      </c>
      <c r="E17" s="17" t="s">
        <v>33</v>
      </c>
      <c r="F17" s="17" t="s">
        <v>34</v>
      </c>
      <c r="G17" s="18">
        <f t="shared" si="2"/>
        <v>185000</v>
      </c>
      <c r="H17" s="19">
        <v>185000</v>
      </c>
      <c r="I17" s="19">
        <v>0</v>
      </c>
      <c r="J17" s="18">
        <f t="shared" si="3"/>
        <v>57370.480000000003</v>
      </c>
      <c r="K17" s="19">
        <v>57370.480000000003</v>
      </c>
      <c r="L17" s="19"/>
    </row>
    <row r="18" ht="81">
      <c r="A18" s="6" t="s">
        <v>27</v>
      </c>
      <c r="B18" s="6" t="s">
        <v>28</v>
      </c>
      <c r="C18" s="6" t="s">
        <v>29</v>
      </c>
      <c r="D18" s="17" t="s">
        <v>30</v>
      </c>
      <c r="E18" s="17" t="s">
        <v>35</v>
      </c>
      <c r="F18" s="17" t="s">
        <v>36</v>
      </c>
      <c r="G18" s="18">
        <f t="shared" si="2"/>
        <v>170000</v>
      </c>
      <c r="H18" s="19">
        <v>170000</v>
      </c>
      <c r="I18" s="19">
        <v>0</v>
      </c>
      <c r="J18" s="18">
        <f t="shared" si="3"/>
        <v>91053</v>
      </c>
      <c r="K18" s="19">
        <v>91053</v>
      </c>
      <c r="L18" s="19"/>
    </row>
    <row r="19" ht="40.5">
      <c r="A19" s="6" t="s">
        <v>27</v>
      </c>
      <c r="B19" s="6" t="s">
        <v>28</v>
      </c>
      <c r="C19" s="6" t="s">
        <v>29</v>
      </c>
      <c r="D19" s="17" t="s">
        <v>30</v>
      </c>
      <c r="E19" s="17" t="s">
        <v>37</v>
      </c>
      <c r="F19" s="17" t="s">
        <v>38</v>
      </c>
      <c r="G19" s="18">
        <f t="shared" si="2"/>
        <v>350000</v>
      </c>
      <c r="H19" s="19">
        <v>350000</v>
      </c>
      <c r="I19" s="19">
        <v>0</v>
      </c>
      <c r="J19" s="18">
        <f t="shared" si="3"/>
        <v>349662.28999999998</v>
      </c>
      <c r="K19" s="19">
        <v>349662.28999999998</v>
      </c>
      <c r="L19" s="19"/>
    </row>
    <row r="20" ht="40.5">
      <c r="A20" s="6" t="s">
        <v>39</v>
      </c>
      <c r="B20" s="6" t="s">
        <v>40</v>
      </c>
      <c r="C20" s="6" t="s">
        <v>41</v>
      </c>
      <c r="D20" s="17" t="s">
        <v>42</v>
      </c>
      <c r="E20" s="17" t="s">
        <v>43</v>
      </c>
      <c r="F20" s="17" t="s">
        <v>44</v>
      </c>
      <c r="G20" s="18">
        <f t="shared" si="2"/>
        <v>35000</v>
      </c>
      <c r="H20" s="19">
        <v>35000</v>
      </c>
      <c r="I20" s="19">
        <v>0</v>
      </c>
      <c r="J20" s="18">
        <f t="shared" si="3"/>
        <v>20909.16</v>
      </c>
      <c r="K20" s="19">
        <v>20909.16</v>
      </c>
      <c r="L20" s="19"/>
    </row>
    <row r="21" ht="40.5">
      <c r="A21" s="6" t="s">
        <v>45</v>
      </c>
      <c r="B21" s="6" t="s">
        <v>46</v>
      </c>
      <c r="C21" s="6" t="s">
        <v>41</v>
      </c>
      <c r="D21" s="17" t="s">
        <v>47</v>
      </c>
      <c r="E21" s="17" t="s">
        <v>43</v>
      </c>
      <c r="F21" s="17" t="s">
        <v>44</v>
      </c>
      <c r="G21" s="18">
        <f t="shared" si="2"/>
        <v>40000</v>
      </c>
      <c r="H21" s="19">
        <v>40000</v>
      </c>
      <c r="I21" s="19">
        <v>0</v>
      </c>
      <c r="J21" s="18">
        <f t="shared" si="3"/>
        <v>11660</v>
      </c>
      <c r="K21" s="19">
        <v>11660</v>
      </c>
      <c r="L21" s="19"/>
    </row>
    <row r="22" ht="275.25" customHeight="1">
      <c r="A22" s="6" t="s">
        <v>48</v>
      </c>
      <c r="B22" s="6" t="s">
        <v>49</v>
      </c>
      <c r="C22" s="6" t="s">
        <v>50</v>
      </c>
      <c r="D22" s="17" t="s">
        <v>51</v>
      </c>
      <c r="E22" s="17" t="s">
        <v>52</v>
      </c>
      <c r="F22" s="17" t="s">
        <v>53</v>
      </c>
      <c r="G22" s="18">
        <f t="shared" si="2"/>
        <v>6667966</v>
      </c>
      <c r="H22" s="19">
        <v>6667966</v>
      </c>
      <c r="I22" s="19">
        <v>0</v>
      </c>
      <c r="J22" s="18">
        <f t="shared" si="3"/>
        <v>3993831.1899999999</v>
      </c>
      <c r="K22" s="19">
        <v>3993831.1899999999</v>
      </c>
      <c r="L22" s="19"/>
    </row>
    <row r="23" ht="54">
      <c r="A23" s="6" t="s">
        <v>54</v>
      </c>
      <c r="B23" s="6" t="s">
        <v>55</v>
      </c>
      <c r="C23" s="6" t="s">
        <v>50</v>
      </c>
      <c r="D23" s="17" t="s">
        <v>56</v>
      </c>
      <c r="E23" s="17" t="s">
        <v>57</v>
      </c>
      <c r="F23" s="17" t="s">
        <v>58</v>
      </c>
      <c r="G23" s="18">
        <f t="shared" si="2"/>
        <v>58710</v>
      </c>
      <c r="H23" s="19">
        <v>58710</v>
      </c>
      <c r="I23" s="19">
        <v>0</v>
      </c>
      <c r="J23" s="18">
        <f t="shared" si="3"/>
        <v>0</v>
      </c>
      <c r="K23" s="19"/>
      <c r="L23" s="19"/>
    </row>
    <row r="24" ht="67.5">
      <c r="A24" s="6" t="s">
        <v>54</v>
      </c>
      <c r="B24" s="6" t="s">
        <v>55</v>
      </c>
      <c r="C24" s="6" t="s">
        <v>50</v>
      </c>
      <c r="D24" s="17" t="s">
        <v>56</v>
      </c>
      <c r="E24" s="17" t="s">
        <v>59</v>
      </c>
      <c r="F24" s="17" t="s">
        <v>60</v>
      </c>
      <c r="G24" s="18">
        <f t="shared" si="2"/>
        <v>90000</v>
      </c>
      <c r="H24" s="19">
        <v>90000</v>
      </c>
      <c r="I24" s="19">
        <v>0</v>
      </c>
      <c r="J24" s="18">
        <f t="shared" si="3"/>
        <v>0</v>
      </c>
      <c r="K24" s="19">
        <v>0</v>
      </c>
      <c r="L24" s="19"/>
    </row>
    <row r="25" ht="81">
      <c r="A25" s="6" t="s">
        <v>54</v>
      </c>
      <c r="B25" s="6" t="s">
        <v>55</v>
      </c>
      <c r="C25" s="6" t="s">
        <v>50</v>
      </c>
      <c r="D25" s="17" t="s">
        <v>56</v>
      </c>
      <c r="E25" s="17" t="s">
        <v>25</v>
      </c>
      <c r="F25" s="17" t="s">
        <v>61</v>
      </c>
      <c r="G25" s="18">
        <f t="shared" si="2"/>
        <v>65420</v>
      </c>
      <c r="H25" s="19">
        <v>65420</v>
      </c>
      <c r="I25" s="19">
        <v>0</v>
      </c>
      <c r="J25" s="18">
        <f t="shared" si="3"/>
        <v>9840</v>
      </c>
      <c r="K25" s="19">
        <v>9840</v>
      </c>
      <c r="L25" s="19"/>
    </row>
    <row r="26" ht="355.5" customHeight="1">
      <c r="A26" s="6" t="s">
        <v>62</v>
      </c>
      <c r="B26" s="6" t="s">
        <v>63</v>
      </c>
      <c r="C26" s="6" t="s">
        <v>50</v>
      </c>
      <c r="D26" s="17" t="s">
        <v>64</v>
      </c>
      <c r="E26" s="17" t="s">
        <v>65</v>
      </c>
      <c r="F26" s="17" t="s">
        <v>66</v>
      </c>
      <c r="G26" s="18">
        <f t="shared" si="2"/>
        <v>414792</v>
      </c>
      <c r="H26" s="19">
        <v>382902</v>
      </c>
      <c r="I26" s="19">
        <v>31890</v>
      </c>
      <c r="J26" s="18">
        <f t="shared" si="3"/>
        <v>80250.800000000003</v>
      </c>
      <c r="K26" s="19">
        <v>80250.800000000003</v>
      </c>
      <c r="L26" s="19"/>
    </row>
    <row r="27" ht="121.5">
      <c r="A27" s="6" t="s">
        <v>67</v>
      </c>
      <c r="B27" s="6" t="s">
        <v>68</v>
      </c>
      <c r="C27" s="6" t="s">
        <v>69</v>
      </c>
      <c r="D27" s="17" t="s">
        <v>70</v>
      </c>
      <c r="E27" s="17" t="s">
        <v>71</v>
      </c>
      <c r="F27" s="17" t="s">
        <v>72</v>
      </c>
      <c r="G27" s="18">
        <f t="shared" si="2"/>
        <v>295850</v>
      </c>
      <c r="H27" s="19">
        <v>295850</v>
      </c>
      <c r="I27" s="19">
        <v>0</v>
      </c>
      <c r="J27" s="18">
        <f t="shared" si="3"/>
        <v>106135.12</v>
      </c>
      <c r="K27" s="19">
        <v>106135.12</v>
      </c>
      <c r="L27" s="19"/>
    </row>
    <row r="28" ht="121.5">
      <c r="A28" s="6" t="s">
        <v>67</v>
      </c>
      <c r="B28" s="6" t="s">
        <v>68</v>
      </c>
      <c r="C28" s="6" t="s">
        <v>69</v>
      </c>
      <c r="D28" s="17" t="s">
        <v>70</v>
      </c>
      <c r="E28" s="17" t="s">
        <v>73</v>
      </c>
      <c r="F28" s="17"/>
      <c r="G28" s="18">
        <f t="shared" si="2"/>
        <v>190692</v>
      </c>
      <c r="H28" s="19">
        <v>190692</v>
      </c>
      <c r="I28" s="19"/>
      <c r="J28" s="18">
        <f t="shared" si="3"/>
        <v>19061.34</v>
      </c>
      <c r="K28" s="19">
        <v>19061.34</v>
      </c>
      <c r="L28" s="19"/>
    </row>
    <row r="29" ht="81">
      <c r="A29" s="6" t="s">
        <v>74</v>
      </c>
      <c r="B29" s="6" t="s">
        <v>75</v>
      </c>
      <c r="C29" s="6" t="s">
        <v>69</v>
      </c>
      <c r="D29" s="17" t="s">
        <v>76</v>
      </c>
      <c r="E29" s="17" t="s">
        <v>77</v>
      </c>
      <c r="F29" s="17" t="s">
        <v>78</v>
      </c>
      <c r="G29" s="18">
        <f t="shared" si="2"/>
        <v>60000</v>
      </c>
      <c r="H29" s="19">
        <v>60000</v>
      </c>
      <c r="I29" s="19">
        <v>0</v>
      </c>
      <c r="J29" s="18">
        <f t="shared" si="3"/>
        <v>45000</v>
      </c>
      <c r="K29" s="19">
        <v>45000</v>
      </c>
      <c r="L29" s="19"/>
    </row>
    <row r="30" ht="81">
      <c r="A30" s="6" t="s">
        <v>79</v>
      </c>
      <c r="B30" s="6" t="s">
        <v>80</v>
      </c>
      <c r="C30" s="6" t="s">
        <v>81</v>
      </c>
      <c r="D30" s="17" t="s">
        <v>82</v>
      </c>
      <c r="E30" s="17" t="s">
        <v>83</v>
      </c>
      <c r="F30" s="17" t="s">
        <v>84</v>
      </c>
      <c r="G30" s="18">
        <f t="shared" si="2"/>
        <v>152500</v>
      </c>
      <c r="H30" s="19">
        <v>0</v>
      </c>
      <c r="I30" s="19">
        <v>152500</v>
      </c>
      <c r="J30" s="18">
        <f t="shared" si="3"/>
        <v>135000</v>
      </c>
      <c r="K30" s="19"/>
      <c r="L30" s="19">
        <v>135000</v>
      </c>
    </row>
    <row r="31" ht="27">
      <c r="A31" s="6" t="s">
        <v>85</v>
      </c>
      <c r="B31" s="6" t="s">
        <v>86</v>
      </c>
      <c r="C31" s="6" t="s">
        <v>87</v>
      </c>
      <c r="D31" s="17" t="s">
        <v>88</v>
      </c>
      <c r="E31" s="17" t="s">
        <v>89</v>
      </c>
      <c r="F31" s="17" t="s">
        <v>90</v>
      </c>
      <c r="G31" s="18">
        <f t="shared" si="2"/>
        <v>260000</v>
      </c>
      <c r="H31" s="19">
        <v>260000</v>
      </c>
      <c r="I31" s="19">
        <v>0</v>
      </c>
      <c r="J31" s="18">
        <f t="shared" si="3"/>
        <v>126000</v>
      </c>
      <c r="K31" s="19">
        <v>126000</v>
      </c>
      <c r="L31" s="19"/>
    </row>
    <row r="32" ht="239.25" customHeight="1">
      <c r="A32" s="6" t="s">
        <v>91</v>
      </c>
      <c r="B32" s="6" t="s">
        <v>92</v>
      </c>
      <c r="C32" s="6" t="s">
        <v>93</v>
      </c>
      <c r="D32" s="17" t="s">
        <v>94</v>
      </c>
      <c r="E32" s="17" t="s">
        <v>95</v>
      </c>
      <c r="F32" s="17" t="s">
        <v>96</v>
      </c>
      <c r="G32" s="18">
        <f t="shared" si="2"/>
        <v>2338000</v>
      </c>
      <c r="H32" s="19">
        <v>2264000</v>
      </c>
      <c r="I32" s="19">
        <v>74000</v>
      </c>
      <c r="J32" s="18">
        <f t="shared" si="3"/>
        <v>456271.58000000002</v>
      </c>
      <c r="K32" s="19">
        <v>456271.58000000002</v>
      </c>
      <c r="L32" s="19"/>
    </row>
    <row r="33" ht="81">
      <c r="A33" s="6" t="s">
        <v>97</v>
      </c>
      <c r="B33" s="6" t="s">
        <v>98</v>
      </c>
      <c r="C33" s="6" t="s">
        <v>99</v>
      </c>
      <c r="D33" s="17" t="s">
        <v>100</v>
      </c>
      <c r="E33" s="17" t="s">
        <v>35</v>
      </c>
      <c r="F33" s="17" t="s">
        <v>36</v>
      </c>
      <c r="G33" s="18">
        <f t="shared" si="2"/>
        <v>100000</v>
      </c>
      <c r="H33" s="19">
        <v>100000</v>
      </c>
      <c r="I33" s="19">
        <v>0</v>
      </c>
      <c r="J33" s="18">
        <f t="shared" si="3"/>
        <v>43602</v>
      </c>
      <c r="K33" s="19">
        <v>43602</v>
      </c>
      <c r="L33" s="19"/>
    </row>
    <row r="34" ht="81">
      <c r="A34" s="6" t="s">
        <v>101</v>
      </c>
      <c r="B34" s="6" t="s">
        <v>102</v>
      </c>
      <c r="C34" s="6" t="s">
        <v>103</v>
      </c>
      <c r="D34" s="17" t="s">
        <v>104</v>
      </c>
      <c r="E34" s="17" t="s">
        <v>105</v>
      </c>
      <c r="F34" s="17" t="s">
        <v>106</v>
      </c>
      <c r="G34" s="18">
        <f t="shared" si="2"/>
        <v>332624.79999999999</v>
      </c>
      <c r="H34" s="19">
        <v>320000</v>
      </c>
      <c r="I34" s="19">
        <v>12624.799999999999</v>
      </c>
      <c r="J34" s="18">
        <f t="shared" si="3"/>
        <v>53324.800000000003</v>
      </c>
      <c r="K34" s="19">
        <v>40700</v>
      </c>
      <c r="L34" s="19">
        <v>12624.799999999999</v>
      </c>
    </row>
    <row r="35" ht="121.5">
      <c r="A35" s="6" t="s">
        <v>107</v>
      </c>
      <c r="B35" s="6" t="s">
        <v>108</v>
      </c>
      <c r="C35" s="6" t="s">
        <v>109</v>
      </c>
      <c r="D35" s="17" t="s">
        <v>110</v>
      </c>
      <c r="E35" s="17" t="s">
        <v>111</v>
      </c>
      <c r="F35" s="17" t="s">
        <v>112</v>
      </c>
      <c r="G35" s="18">
        <f t="shared" si="2"/>
        <v>600000</v>
      </c>
      <c r="H35" s="19">
        <v>600000</v>
      </c>
      <c r="I35" s="19">
        <v>0</v>
      </c>
      <c r="J35" s="18">
        <f t="shared" si="3"/>
        <v>269569</v>
      </c>
      <c r="K35" s="19">
        <v>269569</v>
      </c>
      <c r="L35" s="19"/>
    </row>
    <row r="36" ht="125.25" customHeight="1">
      <c r="A36" s="6" t="s">
        <v>113</v>
      </c>
      <c r="B36" s="6" t="s">
        <v>114</v>
      </c>
      <c r="C36" s="6" t="s">
        <v>109</v>
      </c>
      <c r="D36" s="17" t="s">
        <v>115</v>
      </c>
      <c r="E36" s="17" t="s">
        <v>116</v>
      </c>
      <c r="F36" s="17" t="s">
        <v>117</v>
      </c>
      <c r="G36" s="18">
        <f t="shared" si="2"/>
        <v>316550</v>
      </c>
      <c r="H36" s="19">
        <v>316550</v>
      </c>
      <c r="I36" s="19">
        <v>0</v>
      </c>
      <c r="J36" s="18">
        <f t="shared" si="3"/>
        <v>89206</v>
      </c>
      <c r="K36" s="19">
        <v>89206</v>
      </c>
      <c r="L36" s="19"/>
    </row>
    <row r="37" ht="81">
      <c r="A37" s="6" t="s">
        <v>113</v>
      </c>
      <c r="B37" s="6" t="s">
        <v>114</v>
      </c>
      <c r="C37" s="6" t="s">
        <v>109</v>
      </c>
      <c r="D37" s="17" t="s">
        <v>115</v>
      </c>
      <c r="E37" s="17" t="s">
        <v>105</v>
      </c>
      <c r="F37" s="17" t="s">
        <v>106</v>
      </c>
      <c r="G37" s="18">
        <f t="shared" si="2"/>
        <v>750450</v>
      </c>
      <c r="H37" s="19">
        <v>100450</v>
      </c>
      <c r="I37" s="19">
        <v>650000</v>
      </c>
      <c r="J37" s="18">
        <f t="shared" si="3"/>
        <v>0</v>
      </c>
      <c r="K37" s="19"/>
      <c r="L37" s="19"/>
    </row>
    <row r="38" ht="162">
      <c r="A38" s="6" t="s">
        <v>113</v>
      </c>
      <c r="B38" s="6" t="s">
        <v>114</v>
      </c>
      <c r="C38" s="6" t="s">
        <v>109</v>
      </c>
      <c r="D38" s="17" t="s">
        <v>115</v>
      </c>
      <c r="E38" s="17" t="s">
        <v>118</v>
      </c>
      <c r="F38" s="17" t="s">
        <v>119</v>
      </c>
      <c r="G38" s="18">
        <f t="shared" si="2"/>
        <v>5716000</v>
      </c>
      <c r="H38" s="19">
        <v>2935000</v>
      </c>
      <c r="I38" s="19">
        <v>2781000</v>
      </c>
      <c r="J38" s="18">
        <f t="shared" si="3"/>
        <v>2709688.6100000003</v>
      </c>
      <c r="K38" s="19">
        <v>2008250.5700000001</v>
      </c>
      <c r="L38" s="19">
        <v>701438.04000000004</v>
      </c>
    </row>
    <row r="39" ht="121.5">
      <c r="A39" s="6" t="s">
        <v>113</v>
      </c>
      <c r="B39" s="6" t="s">
        <v>114</v>
      </c>
      <c r="C39" s="6" t="s">
        <v>109</v>
      </c>
      <c r="D39" s="17" t="s">
        <v>115</v>
      </c>
      <c r="E39" s="17" t="s">
        <v>111</v>
      </c>
      <c r="F39" s="17" t="s">
        <v>112</v>
      </c>
      <c r="G39" s="18">
        <f t="shared" si="2"/>
        <v>23500</v>
      </c>
      <c r="H39" s="19">
        <v>23500</v>
      </c>
      <c r="I39" s="19">
        <v>0</v>
      </c>
      <c r="J39" s="18">
        <f t="shared" si="3"/>
        <v>23500</v>
      </c>
      <c r="K39" s="19">
        <v>23500</v>
      </c>
      <c r="L39" s="19"/>
    </row>
    <row r="40" ht="40.5">
      <c r="A40" s="6" t="s">
        <v>120</v>
      </c>
      <c r="B40" s="6" t="s">
        <v>121</v>
      </c>
      <c r="C40" s="6" t="s">
        <v>109</v>
      </c>
      <c r="D40" s="17" t="s">
        <v>122</v>
      </c>
      <c r="E40" s="17" t="s">
        <v>123</v>
      </c>
      <c r="F40" s="17" t="s">
        <v>124</v>
      </c>
      <c r="G40" s="18">
        <f t="shared" si="2"/>
        <v>100000</v>
      </c>
      <c r="H40" s="19">
        <v>0</v>
      </c>
      <c r="I40" s="19">
        <v>100000</v>
      </c>
      <c r="J40" s="18">
        <f t="shared" si="3"/>
        <v>0</v>
      </c>
      <c r="K40" s="19"/>
      <c r="L40" s="19"/>
    </row>
    <row r="41" ht="81">
      <c r="A41" s="6" t="s">
        <v>125</v>
      </c>
      <c r="B41" s="6" t="s">
        <v>126</v>
      </c>
      <c r="C41" s="6" t="s">
        <v>127</v>
      </c>
      <c r="D41" s="17" t="s">
        <v>128</v>
      </c>
      <c r="E41" s="17" t="s">
        <v>83</v>
      </c>
      <c r="F41" s="17" t="s">
        <v>84</v>
      </c>
      <c r="G41" s="18">
        <f t="shared" si="2"/>
        <v>131000</v>
      </c>
      <c r="H41" s="19">
        <v>0</v>
      </c>
      <c r="I41" s="19">
        <v>131000</v>
      </c>
      <c r="J41" s="18">
        <f t="shared" si="3"/>
        <v>0</v>
      </c>
      <c r="K41" s="19"/>
      <c r="L41" s="19"/>
    </row>
    <row r="42" ht="81">
      <c r="A42" s="6" t="s">
        <v>129</v>
      </c>
      <c r="B42" s="6" t="s">
        <v>130</v>
      </c>
      <c r="C42" s="6" t="s">
        <v>131</v>
      </c>
      <c r="D42" s="17" t="s">
        <v>132</v>
      </c>
      <c r="E42" s="17" t="s">
        <v>133</v>
      </c>
      <c r="F42" s="17" t="s">
        <v>134</v>
      </c>
      <c r="G42" s="18">
        <f t="shared" si="2"/>
        <v>-165000</v>
      </c>
      <c r="H42" s="19">
        <v>0</v>
      </c>
      <c r="I42" s="19">
        <v>-165000</v>
      </c>
      <c r="J42" s="18">
        <f t="shared" si="3"/>
        <v>-74634.619999999995</v>
      </c>
      <c r="K42" s="19"/>
      <c r="L42" s="19">
        <v>-74634.619999999995</v>
      </c>
    </row>
    <row r="43" ht="81">
      <c r="A43" s="6" t="s">
        <v>135</v>
      </c>
      <c r="B43" s="6" t="s">
        <v>136</v>
      </c>
      <c r="C43" s="6" t="s">
        <v>131</v>
      </c>
      <c r="D43" s="17" t="s">
        <v>137</v>
      </c>
      <c r="E43" s="17" t="s">
        <v>133</v>
      </c>
      <c r="F43" s="17" t="s">
        <v>134</v>
      </c>
      <c r="G43" s="18">
        <f t="shared" si="2"/>
        <v>165000</v>
      </c>
      <c r="H43" s="19">
        <v>0</v>
      </c>
      <c r="I43" s="19">
        <v>165000</v>
      </c>
      <c r="J43" s="18">
        <f t="shared" si="3"/>
        <v>0</v>
      </c>
      <c r="K43" s="19"/>
      <c r="L43" s="19"/>
    </row>
    <row r="44">
      <c r="A44" s="13" t="s">
        <v>138</v>
      </c>
      <c r="B44" s="13" t="s">
        <v>16</v>
      </c>
      <c r="C44" s="13" t="s">
        <v>16</v>
      </c>
      <c r="D44" s="14" t="s">
        <v>139</v>
      </c>
      <c r="E44" s="14" t="s">
        <v>16</v>
      </c>
      <c r="F44" s="14" t="s">
        <v>16</v>
      </c>
      <c r="G44" s="15">
        <f>G45</f>
        <v>7942218.8499999996</v>
      </c>
      <c r="H44" s="16">
        <f>H45</f>
        <v>5740900</v>
      </c>
      <c r="I44" s="16">
        <f>I45</f>
        <v>2201318.8500000001</v>
      </c>
      <c r="J44" s="16">
        <f t="shared" ref="J44:L44" si="4">J45</f>
        <v>3357724.5700000003</v>
      </c>
      <c r="K44" s="16">
        <f t="shared" si="4"/>
        <v>2935034.2100000004</v>
      </c>
      <c r="L44" s="16">
        <f t="shared" si="4"/>
        <v>422690.35999999999</v>
      </c>
    </row>
    <row r="45">
      <c r="A45" s="13" t="s">
        <v>140</v>
      </c>
      <c r="B45" s="13" t="s">
        <v>16</v>
      </c>
      <c r="C45" s="13" t="s">
        <v>16</v>
      </c>
      <c r="D45" s="14" t="s">
        <v>139</v>
      </c>
      <c r="E45" s="14" t="s">
        <v>16</v>
      </c>
      <c r="F45" s="14" t="s">
        <v>16</v>
      </c>
      <c r="G45" s="16">
        <f>SUM(G46:G54)</f>
        <v>7942218.8499999996</v>
      </c>
      <c r="H45" s="16">
        <f t="shared" ref="H45:L45" si="5">SUM(H46:H54)</f>
        <v>5740900</v>
      </c>
      <c r="I45" s="16">
        <f t="shared" si="5"/>
        <v>2201318.8500000001</v>
      </c>
      <c r="J45" s="16">
        <f t="shared" si="5"/>
        <v>3357724.5700000003</v>
      </c>
      <c r="K45" s="16">
        <f t="shared" si="5"/>
        <v>2935034.2100000004</v>
      </c>
      <c r="L45" s="16">
        <f t="shared" si="5"/>
        <v>422690.35999999999</v>
      </c>
    </row>
    <row r="46" ht="40.5">
      <c r="A46" s="6" t="s">
        <v>141</v>
      </c>
      <c r="B46" s="6" t="s">
        <v>142</v>
      </c>
      <c r="C46" s="6" t="s">
        <v>143</v>
      </c>
      <c r="D46" s="17" t="s">
        <v>144</v>
      </c>
      <c r="E46" s="17" t="s">
        <v>145</v>
      </c>
      <c r="F46" s="17" t="s">
        <v>146</v>
      </c>
      <c r="G46" s="18">
        <f t="shared" ref="G46:G54" si="6">H46+I46</f>
        <v>3385503.25</v>
      </c>
      <c r="H46" s="19">
        <v>2197000</v>
      </c>
      <c r="I46" s="19">
        <v>1188503.25</v>
      </c>
      <c r="J46" s="18">
        <f t="shared" ref="J46:J54" si="7">K46+L46</f>
        <v>1174231.29</v>
      </c>
      <c r="K46" s="19">
        <v>1046457.54</v>
      </c>
      <c r="L46" s="19">
        <v>127773.75</v>
      </c>
    </row>
    <row r="47" ht="40.5">
      <c r="A47" s="6" t="s">
        <v>147</v>
      </c>
      <c r="B47" s="6" t="s">
        <v>148</v>
      </c>
      <c r="C47" s="6" t="s">
        <v>149</v>
      </c>
      <c r="D47" s="17" t="s">
        <v>150</v>
      </c>
      <c r="E47" s="17" t="s">
        <v>151</v>
      </c>
      <c r="F47" s="17" t="s">
        <v>152</v>
      </c>
      <c r="G47" s="18">
        <f t="shared" si="6"/>
        <v>3591905.6000000001</v>
      </c>
      <c r="H47" s="19">
        <v>2579090</v>
      </c>
      <c r="I47" s="19">
        <v>1012815.6</v>
      </c>
      <c r="J47" s="18">
        <f t="shared" si="7"/>
        <v>1753983.8500000001</v>
      </c>
      <c r="K47" s="19">
        <v>1459067.24</v>
      </c>
      <c r="L47" s="19">
        <v>294916.60999999999</v>
      </c>
    </row>
    <row r="48" ht="40.5">
      <c r="A48" s="6" t="s">
        <v>147</v>
      </c>
      <c r="B48" s="6" t="s">
        <v>148</v>
      </c>
      <c r="C48" s="6" t="s">
        <v>149</v>
      </c>
      <c r="D48" s="17" t="s">
        <v>150</v>
      </c>
      <c r="E48" s="17" t="s">
        <v>153</v>
      </c>
      <c r="F48" s="17" t="s">
        <v>154</v>
      </c>
      <c r="G48" s="18">
        <f t="shared" si="6"/>
        <v>525910</v>
      </c>
      <c r="H48" s="19">
        <v>525910</v>
      </c>
      <c r="I48" s="19">
        <v>0</v>
      </c>
      <c r="J48" s="18">
        <f t="shared" si="7"/>
        <v>302175.28999999998</v>
      </c>
      <c r="K48" s="19">
        <v>302175.28999999998</v>
      </c>
      <c r="L48" s="19"/>
    </row>
    <row r="49" ht="81">
      <c r="A49" s="6" t="s">
        <v>147</v>
      </c>
      <c r="B49" s="6" t="s">
        <v>148</v>
      </c>
      <c r="C49" s="6" t="s">
        <v>149</v>
      </c>
      <c r="D49" s="17" t="s">
        <v>150</v>
      </c>
      <c r="E49" s="17" t="s">
        <v>155</v>
      </c>
      <c r="F49" s="17" t="s">
        <v>156</v>
      </c>
      <c r="G49" s="18">
        <f t="shared" si="6"/>
        <v>1000</v>
      </c>
      <c r="H49" s="19">
        <v>1000</v>
      </c>
      <c r="I49" s="19">
        <v>0</v>
      </c>
      <c r="J49" s="18">
        <f t="shared" si="7"/>
        <v>0</v>
      </c>
      <c r="K49" s="19"/>
      <c r="L49" s="19"/>
    </row>
    <row r="50" ht="81">
      <c r="A50" s="6" t="s">
        <v>157</v>
      </c>
      <c r="B50" s="6" t="s">
        <v>158</v>
      </c>
      <c r="C50" s="6" t="s">
        <v>159</v>
      </c>
      <c r="D50" s="17" t="s">
        <v>160</v>
      </c>
      <c r="E50" s="17" t="s">
        <v>161</v>
      </c>
      <c r="F50" s="17" t="s">
        <v>162</v>
      </c>
      <c r="G50" s="18">
        <f t="shared" si="6"/>
        <v>37900</v>
      </c>
      <c r="H50" s="19">
        <v>37900</v>
      </c>
      <c r="I50" s="19">
        <v>0</v>
      </c>
      <c r="J50" s="18">
        <f t="shared" si="7"/>
        <v>20581</v>
      </c>
      <c r="K50" s="19">
        <v>20581</v>
      </c>
      <c r="L50" s="19"/>
    </row>
    <row r="51" ht="81">
      <c r="A51" s="6" t="s">
        <v>163</v>
      </c>
      <c r="B51" s="6" t="s">
        <v>164</v>
      </c>
      <c r="C51" s="6" t="s">
        <v>165</v>
      </c>
      <c r="D51" s="17" t="s">
        <v>166</v>
      </c>
      <c r="E51" s="17" t="s">
        <v>155</v>
      </c>
      <c r="F51" s="17" t="s">
        <v>156</v>
      </c>
      <c r="G51" s="18">
        <f t="shared" si="6"/>
        <v>97000</v>
      </c>
      <c r="H51" s="19">
        <v>97000</v>
      </c>
      <c r="I51" s="19">
        <v>0</v>
      </c>
      <c r="J51" s="18">
        <f t="shared" si="7"/>
        <v>54927.099999999999</v>
      </c>
      <c r="K51" s="19">
        <v>54927.099999999999</v>
      </c>
      <c r="L51" s="19"/>
    </row>
    <row r="52" ht="189">
      <c r="A52" s="6" t="s">
        <v>163</v>
      </c>
      <c r="B52" s="6" t="s">
        <v>164</v>
      </c>
      <c r="C52" s="6" t="s">
        <v>165</v>
      </c>
      <c r="D52" s="17" t="s">
        <v>166</v>
      </c>
      <c r="E52" s="17" t="s">
        <v>167</v>
      </c>
      <c r="F52" s="17" t="s">
        <v>168</v>
      </c>
      <c r="G52" s="18">
        <f t="shared" si="6"/>
        <v>135330</v>
      </c>
      <c r="H52" s="19">
        <v>135330</v>
      </c>
      <c r="I52" s="19">
        <v>0</v>
      </c>
      <c r="J52" s="18">
        <f t="shared" si="7"/>
        <v>51826.040000000001</v>
      </c>
      <c r="K52" s="19">
        <v>51826.040000000001</v>
      </c>
      <c r="L52" s="19"/>
    </row>
    <row r="53" ht="54">
      <c r="A53" s="6" t="s">
        <v>163</v>
      </c>
      <c r="B53" s="6" t="s">
        <v>164</v>
      </c>
      <c r="C53" s="6" t="s">
        <v>165</v>
      </c>
      <c r="D53" s="17" t="s">
        <v>166</v>
      </c>
      <c r="E53" s="17" t="s">
        <v>169</v>
      </c>
      <c r="F53" s="17" t="s">
        <v>170</v>
      </c>
      <c r="G53" s="18">
        <f t="shared" si="6"/>
        <v>7240</v>
      </c>
      <c r="H53" s="19">
        <v>7240</v>
      </c>
      <c r="I53" s="19">
        <v>0</v>
      </c>
      <c r="J53" s="18">
        <f t="shared" si="7"/>
        <v>0</v>
      </c>
      <c r="K53" s="19"/>
      <c r="L53" s="19"/>
    </row>
    <row r="54" ht="81">
      <c r="A54" s="6" t="s">
        <v>163</v>
      </c>
      <c r="B54" s="6" t="s">
        <v>164</v>
      </c>
      <c r="C54" s="6" t="s">
        <v>165</v>
      </c>
      <c r="D54" s="17" t="s">
        <v>166</v>
      </c>
      <c r="E54" s="17" t="s">
        <v>161</v>
      </c>
      <c r="F54" s="17" t="s">
        <v>162</v>
      </c>
      <c r="G54" s="18">
        <f t="shared" si="6"/>
        <v>160430</v>
      </c>
      <c r="H54" s="19">
        <v>160430</v>
      </c>
      <c r="I54" s="19">
        <v>0</v>
      </c>
      <c r="J54" s="18">
        <f t="shared" si="7"/>
        <v>0</v>
      </c>
      <c r="K54" s="19"/>
      <c r="L54" s="19"/>
    </row>
    <row r="55" ht="40.5">
      <c r="A55" s="13" t="s">
        <v>171</v>
      </c>
      <c r="B55" s="13" t="s">
        <v>16</v>
      </c>
      <c r="C55" s="13" t="s">
        <v>16</v>
      </c>
      <c r="D55" s="14" t="s">
        <v>172</v>
      </c>
      <c r="E55" s="14" t="s">
        <v>16</v>
      </c>
      <c r="F55" s="14" t="s">
        <v>16</v>
      </c>
      <c r="G55" s="15">
        <f>G56</f>
        <v>11741480</v>
      </c>
      <c r="H55" s="16">
        <f>H56</f>
        <v>11642540</v>
      </c>
      <c r="I55" s="16">
        <f>I56</f>
        <v>98940</v>
      </c>
      <c r="J55" s="16">
        <f t="shared" ref="J55:L55" si="8">J56</f>
        <v>6423870.96</v>
      </c>
      <c r="K55" s="16">
        <f t="shared" si="8"/>
        <v>6423870.96</v>
      </c>
      <c r="L55" s="16">
        <f t="shared" si="8"/>
        <v>0</v>
      </c>
    </row>
    <row r="56" ht="40.5">
      <c r="A56" s="13" t="s">
        <v>173</v>
      </c>
      <c r="B56" s="13" t="s">
        <v>16</v>
      </c>
      <c r="C56" s="13" t="s">
        <v>16</v>
      </c>
      <c r="D56" s="14" t="s">
        <v>172</v>
      </c>
      <c r="E56" s="14" t="s">
        <v>16</v>
      </c>
      <c r="F56" s="14" t="s">
        <v>16</v>
      </c>
      <c r="G56" s="15">
        <f>SUM(G57:G64)</f>
        <v>11741480</v>
      </c>
      <c r="H56" s="15">
        <f t="shared" ref="H56:L56" si="9">SUM(H57:H64)</f>
        <v>11642540</v>
      </c>
      <c r="I56" s="15">
        <f t="shared" si="9"/>
        <v>98940</v>
      </c>
      <c r="J56" s="15">
        <f t="shared" si="9"/>
        <v>6423870.96</v>
      </c>
      <c r="K56" s="15">
        <f t="shared" si="9"/>
        <v>6423870.96</v>
      </c>
      <c r="L56" s="15">
        <f t="shared" si="9"/>
        <v>0</v>
      </c>
    </row>
    <row r="57" ht="40.5">
      <c r="A57" s="6" t="s">
        <v>174</v>
      </c>
      <c r="B57" s="6" t="s">
        <v>175</v>
      </c>
      <c r="C57" s="6" t="s">
        <v>176</v>
      </c>
      <c r="D57" s="17" t="s">
        <v>177</v>
      </c>
      <c r="E57" s="17" t="s">
        <v>178</v>
      </c>
      <c r="F57" s="17" t="s">
        <v>179</v>
      </c>
      <c r="G57" s="18">
        <f t="shared" ref="G57:G64" si="10">H57+I57</f>
        <v>35741</v>
      </c>
      <c r="H57" s="19">
        <v>35741</v>
      </c>
      <c r="I57" s="19">
        <v>0</v>
      </c>
      <c r="J57" s="18">
        <f t="shared" ref="J57:J64" si="11">K57+L57</f>
        <v>35740.400000000001</v>
      </c>
      <c r="K57" s="19">
        <v>35740.400000000001</v>
      </c>
      <c r="L57" s="19"/>
    </row>
    <row r="58" ht="67.5">
      <c r="A58" s="6" t="s">
        <v>174</v>
      </c>
      <c r="B58" s="6" t="s">
        <v>175</v>
      </c>
      <c r="C58" s="6" t="s">
        <v>176</v>
      </c>
      <c r="D58" s="17" t="s">
        <v>177</v>
      </c>
      <c r="E58" s="17" t="s">
        <v>180</v>
      </c>
      <c r="F58" s="17" t="s">
        <v>181</v>
      </c>
      <c r="G58" s="18">
        <f t="shared" si="10"/>
        <v>5675039</v>
      </c>
      <c r="H58" s="19">
        <v>5675039</v>
      </c>
      <c r="I58" s="19">
        <v>0</v>
      </c>
      <c r="J58" s="18">
        <f t="shared" si="11"/>
        <v>3382586.8999999999</v>
      </c>
      <c r="K58" s="19">
        <v>3382586.8999999999</v>
      </c>
      <c r="L58" s="19"/>
    </row>
    <row r="59" ht="67.5">
      <c r="A59" s="6" t="s">
        <v>182</v>
      </c>
      <c r="B59" s="6" t="s">
        <v>183</v>
      </c>
      <c r="C59" s="6" t="s">
        <v>184</v>
      </c>
      <c r="D59" s="17" t="s">
        <v>185</v>
      </c>
      <c r="E59" s="17" t="s">
        <v>186</v>
      </c>
      <c r="F59" s="17" t="s">
        <v>181</v>
      </c>
      <c r="G59" s="18">
        <f t="shared" si="10"/>
        <v>2700000</v>
      </c>
      <c r="H59" s="19">
        <v>2601060</v>
      </c>
      <c r="I59" s="19">
        <v>98940</v>
      </c>
      <c r="J59" s="18">
        <f t="shared" si="11"/>
        <v>517736.42999999999</v>
      </c>
      <c r="K59" s="19">
        <v>517736.42999999999</v>
      </c>
      <c r="L59" s="19"/>
    </row>
    <row r="60" ht="54">
      <c r="A60" s="6" t="s">
        <v>187</v>
      </c>
      <c r="B60" s="6" t="s">
        <v>188</v>
      </c>
      <c r="C60" s="6" t="s">
        <v>189</v>
      </c>
      <c r="D60" s="17" t="s">
        <v>190</v>
      </c>
      <c r="E60" s="17" t="s">
        <v>191</v>
      </c>
      <c r="F60" s="17" t="s">
        <v>192</v>
      </c>
      <c r="G60" s="18">
        <f t="shared" si="10"/>
        <v>24200</v>
      </c>
      <c r="H60" s="19">
        <v>24200</v>
      </c>
      <c r="I60" s="19">
        <v>0</v>
      </c>
      <c r="J60" s="18">
        <f t="shared" si="11"/>
        <v>4800</v>
      </c>
      <c r="K60" s="19">
        <v>4800</v>
      </c>
      <c r="L60" s="19"/>
    </row>
    <row r="61" ht="67.5">
      <c r="A61" s="6" t="s">
        <v>193</v>
      </c>
      <c r="B61" s="6" t="s">
        <v>194</v>
      </c>
      <c r="C61" s="6" t="s">
        <v>195</v>
      </c>
      <c r="D61" s="17" t="s">
        <v>196</v>
      </c>
      <c r="E61" s="17" t="s">
        <v>197</v>
      </c>
      <c r="F61" s="17" t="s">
        <v>198</v>
      </c>
      <c r="G61" s="18">
        <f t="shared" si="10"/>
        <v>20000</v>
      </c>
      <c r="H61" s="19">
        <v>20000</v>
      </c>
      <c r="I61" s="19">
        <v>0</v>
      </c>
      <c r="J61" s="18">
        <f t="shared" si="11"/>
        <v>0</v>
      </c>
      <c r="K61" s="19"/>
      <c r="L61" s="19"/>
    </row>
    <row r="62" ht="81">
      <c r="A62" s="6" t="s">
        <v>199</v>
      </c>
      <c r="B62" s="6" t="s">
        <v>200</v>
      </c>
      <c r="C62" s="6" t="s">
        <v>142</v>
      </c>
      <c r="D62" s="17" t="s">
        <v>201</v>
      </c>
      <c r="E62" s="17" t="s">
        <v>202</v>
      </c>
      <c r="F62" s="17" t="s">
        <v>203</v>
      </c>
      <c r="G62" s="18">
        <f t="shared" si="10"/>
        <v>1000000</v>
      </c>
      <c r="H62" s="19">
        <v>1000000</v>
      </c>
      <c r="I62" s="19">
        <v>0</v>
      </c>
      <c r="J62" s="18">
        <f t="shared" si="11"/>
        <v>846146.32999999996</v>
      </c>
      <c r="K62" s="19">
        <v>846146.32999999996</v>
      </c>
      <c r="L62" s="19"/>
    </row>
    <row r="63" ht="135">
      <c r="A63" s="6" t="s">
        <v>204</v>
      </c>
      <c r="B63" s="6" t="s">
        <v>205</v>
      </c>
      <c r="C63" s="6" t="s">
        <v>206</v>
      </c>
      <c r="D63" s="17" t="s">
        <v>207</v>
      </c>
      <c r="E63" s="17" t="s">
        <v>208</v>
      </c>
      <c r="F63" s="17" t="s">
        <v>209</v>
      </c>
      <c r="G63" s="18">
        <f t="shared" si="10"/>
        <v>16500</v>
      </c>
      <c r="H63" s="19">
        <v>16500</v>
      </c>
      <c r="I63" s="19">
        <v>0</v>
      </c>
      <c r="J63" s="18">
        <f t="shared" si="11"/>
        <v>6230.8999999999996</v>
      </c>
      <c r="K63" s="19">
        <v>6230.8999999999996</v>
      </c>
      <c r="L63" s="19"/>
    </row>
    <row r="64" ht="236.25" customHeight="1">
      <c r="A64" s="6" t="s">
        <v>210</v>
      </c>
      <c r="B64" s="6" t="s">
        <v>211</v>
      </c>
      <c r="C64" s="6" t="s">
        <v>212</v>
      </c>
      <c r="D64" s="17" t="s">
        <v>213</v>
      </c>
      <c r="E64" s="17" t="s">
        <v>214</v>
      </c>
      <c r="F64" s="17" t="s">
        <v>215</v>
      </c>
      <c r="G64" s="18">
        <f t="shared" si="10"/>
        <v>2270000</v>
      </c>
      <c r="H64" s="19">
        <v>2270000</v>
      </c>
      <c r="I64" s="19">
        <v>0</v>
      </c>
      <c r="J64" s="18">
        <f t="shared" si="11"/>
        <v>1630630</v>
      </c>
      <c r="K64" s="19">
        <v>1630630</v>
      </c>
      <c r="L64" s="19"/>
    </row>
    <row r="65">
      <c r="A65" s="13" t="s">
        <v>216</v>
      </c>
      <c r="B65" s="13" t="s">
        <v>16</v>
      </c>
      <c r="C65" s="13" t="s">
        <v>16</v>
      </c>
      <c r="D65" s="14" t="s">
        <v>217</v>
      </c>
      <c r="E65" s="14" t="s">
        <v>16</v>
      </c>
      <c r="F65" s="14" t="s">
        <v>16</v>
      </c>
      <c r="G65" s="15">
        <f>G66</f>
        <v>180000</v>
      </c>
      <c r="H65" s="15">
        <f t="shared" ref="H65:L65" si="12">H66</f>
        <v>180000</v>
      </c>
      <c r="I65" s="15">
        <f t="shared" si="12"/>
        <v>0</v>
      </c>
      <c r="J65" s="15">
        <f t="shared" si="12"/>
        <v>14184</v>
      </c>
      <c r="K65" s="15">
        <f t="shared" si="12"/>
        <v>14184</v>
      </c>
      <c r="L65" s="15">
        <f t="shared" si="12"/>
        <v>0</v>
      </c>
    </row>
    <row r="66">
      <c r="A66" s="13" t="s">
        <v>218</v>
      </c>
      <c r="B66" s="13" t="s">
        <v>16</v>
      </c>
      <c r="C66" s="13" t="s">
        <v>16</v>
      </c>
      <c r="D66" s="14" t="s">
        <v>217</v>
      </c>
      <c r="E66" s="14" t="s">
        <v>16</v>
      </c>
      <c r="F66" s="14" t="s">
        <v>16</v>
      </c>
      <c r="G66" s="15">
        <f>G67+G68</f>
        <v>180000</v>
      </c>
      <c r="H66" s="15">
        <f>H67+H68</f>
        <v>180000</v>
      </c>
      <c r="I66" s="15">
        <f t="shared" ref="I66:L66" si="13">I67</f>
        <v>0</v>
      </c>
      <c r="J66" s="15">
        <f>J67+J68</f>
        <v>14184</v>
      </c>
      <c r="K66" s="15">
        <f>K67+K68</f>
        <v>14184</v>
      </c>
      <c r="L66" s="15">
        <f t="shared" si="13"/>
        <v>0</v>
      </c>
    </row>
    <row r="67" ht="38.25">
      <c r="A67" s="6" t="s">
        <v>219</v>
      </c>
      <c r="B67" s="6" t="s">
        <v>220</v>
      </c>
      <c r="C67" s="6" t="s">
        <v>221</v>
      </c>
      <c r="D67" s="17" t="s">
        <v>222</v>
      </c>
      <c r="E67" s="17" t="s">
        <v>223</v>
      </c>
      <c r="F67" s="17" t="s">
        <v>224</v>
      </c>
      <c r="G67" s="18">
        <f t="shared" ref="G67:G68" si="14">H67+I67</f>
        <v>130000</v>
      </c>
      <c r="H67" s="19">
        <v>130000</v>
      </c>
      <c r="I67" s="19">
        <v>0</v>
      </c>
      <c r="J67" s="18">
        <f t="shared" ref="J67:J68" si="15">K67+L67</f>
        <v>14184</v>
      </c>
      <c r="K67" s="19">
        <v>14184</v>
      </c>
      <c r="L67" s="19"/>
    </row>
    <row r="68" ht="38.25">
      <c r="A68" s="6" t="s">
        <v>219</v>
      </c>
      <c r="B68" s="6" t="s">
        <v>220</v>
      </c>
      <c r="C68" s="6" t="s">
        <v>221</v>
      </c>
      <c r="D68" s="17" t="s">
        <v>222</v>
      </c>
      <c r="E68" s="17" t="s">
        <v>225</v>
      </c>
      <c r="F68" s="17" t="s">
        <v>226</v>
      </c>
      <c r="G68" s="18">
        <f t="shared" si="14"/>
        <v>50000</v>
      </c>
      <c r="H68" s="19">
        <v>50000</v>
      </c>
      <c r="I68" s="19"/>
      <c r="J68" s="18">
        <f t="shared" si="15"/>
        <v>0</v>
      </c>
      <c r="K68" s="19"/>
      <c r="L68" s="19"/>
    </row>
    <row r="69" ht="25.5">
      <c r="A69" s="13" t="s">
        <v>227</v>
      </c>
      <c r="B69" s="13" t="s">
        <v>16</v>
      </c>
      <c r="C69" s="13" t="s">
        <v>16</v>
      </c>
      <c r="D69" s="14" t="s">
        <v>228</v>
      </c>
      <c r="E69" s="14" t="s">
        <v>16</v>
      </c>
      <c r="F69" s="14" t="s">
        <v>16</v>
      </c>
      <c r="G69" s="15">
        <f>G70</f>
        <v>126000</v>
      </c>
      <c r="H69" s="15">
        <f t="shared" ref="H69:L69" si="16">H70</f>
        <v>53583.120000000003</v>
      </c>
      <c r="I69" s="15">
        <f t="shared" si="16"/>
        <v>72416.880000000005</v>
      </c>
      <c r="J69" s="15">
        <f t="shared" si="16"/>
        <v>126000</v>
      </c>
      <c r="K69" s="15">
        <f t="shared" si="16"/>
        <v>53583.120000000003</v>
      </c>
      <c r="L69" s="15">
        <f t="shared" si="16"/>
        <v>72416.880000000005</v>
      </c>
    </row>
    <row r="70" ht="25.5">
      <c r="A70" s="13" t="s">
        <v>229</v>
      </c>
      <c r="B70" s="13" t="s">
        <v>16</v>
      </c>
      <c r="C70" s="13" t="s">
        <v>16</v>
      </c>
      <c r="D70" s="14" t="s">
        <v>228</v>
      </c>
      <c r="E70" s="14" t="s">
        <v>16</v>
      </c>
      <c r="F70" s="14" t="s">
        <v>16</v>
      </c>
      <c r="G70" s="15">
        <f t="shared" ref="G70:L70" si="17">G71+G72</f>
        <v>126000</v>
      </c>
      <c r="H70" s="15">
        <f t="shared" si="17"/>
        <v>53583.120000000003</v>
      </c>
      <c r="I70" s="15">
        <f t="shared" si="17"/>
        <v>72416.880000000005</v>
      </c>
      <c r="J70" s="15">
        <f t="shared" si="17"/>
        <v>126000</v>
      </c>
      <c r="K70" s="15">
        <f t="shared" si="17"/>
        <v>53583.120000000003</v>
      </c>
      <c r="L70" s="15">
        <f t="shared" si="17"/>
        <v>72416.880000000005</v>
      </c>
    </row>
    <row r="71" ht="114.75">
      <c r="A71" s="6" t="s">
        <v>230</v>
      </c>
      <c r="B71" s="6" t="s">
        <v>231</v>
      </c>
      <c r="C71" s="6" t="s">
        <v>28</v>
      </c>
      <c r="D71" s="17" t="s">
        <v>232</v>
      </c>
      <c r="E71" s="17" t="s">
        <v>111</v>
      </c>
      <c r="F71" s="17" t="s">
        <v>112</v>
      </c>
      <c r="G71" s="18">
        <f t="shared" ref="G71:G72" si="18">H71+I71</f>
        <v>120000</v>
      </c>
      <c r="H71" s="19">
        <v>47583.120000000003</v>
      </c>
      <c r="I71" s="19">
        <v>72416.880000000005</v>
      </c>
      <c r="J71" s="18">
        <f t="shared" ref="J71:J72" si="19">K71+L71</f>
        <v>120000</v>
      </c>
      <c r="K71" s="19">
        <v>47583.120000000003</v>
      </c>
      <c r="L71" s="19">
        <v>72416.880000000005</v>
      </c>
    </row>
    <row r="72" ht="114.75">
      <c r="A72" s="6" t="s">
        <v>230</v>
      </c>
      <c r="B72" s="6" t="s">
        <v>231</v>
      </c>
      <c r="C72" s="6" t="s">
        <v>28</v>
      </c>
      <c r="D72" s="17" t="s">
        <v>232</v>
      </c>
      <c r="E72" s="17" t="s">
        <v>116</v>
      </c>
      <c r="F72" s="17" t="s">
        <v>233</v>
      </c>
      <c r="G72" s="18">
        <f t="shared" si="18"/>
        <v>6000</v>
      </c>
      <c r="H72" s="19">
        <v>6000</v>
      </c>
      <c r="I72" s="19"/>
      <c r="J72" s="18">
        <f t="shared" si="19"/>
        <v>6000</v>
      </c>
      <c r="K72" s="19">
        <v>6000</v>
      </c>
      <c r="L72" s="19"/>
    </row>
    <row r="73">
      <c r="A73" s="21" t="s">
        <v>234</v>
      </c>
      <c r="B73" s="21" t="s">
        <v>234</v>
      </c>
      <c r="C73" s="21" t="s">
        <v>234</v>
      </c>
      <c r="D73" s="22" t="s">
        <v>235</v>
      </c>
      <c r="E73" s="22" t="s">
        <v>234</v>
      </c>
      <c r="F73" s="22" t="s">
        <v>234</v>
      </c>
      <c r="G73" s="15">
        <f>G12+G44+G55+G65+G69</f>
        <v>39580633.649999999</v>
      </c>
      <c r="H73" s="15">
        <f t="shared" ref="H73:L73" si="20">H12+H44+H55+H65+H69</f>
        <v>33274943.120000001</v>
      </c>
      <c r="I73" s="15">
        <f t="shared" si="20"/>
        <v>6305690.5300000003</v>
      </c>
      <c r="J73" s="15">
        <f t="shared" si="20"/>
        <v>18544625.280000001</v>
      </c>
      <c r="K73" s="15">
        <f t="shared" si="20"/>
        <v>17275089.82</v>
      </c>
      <c r="L73" s="15">
        <f t="shared" si="20"/>
        <v>1269535.46</v>
      </c>
    </row>
    <row r="75">
      <c r="A75" s="23"/>
      <c r="B75" s="23"/>
      <c r="C75" s="23"/>
      <c r="D75" s="23"/>
      <c r="E75" s="23"/>
      <c r="F75" s="23"/>
      <c r="G75" s="23"/>
      <c r="H75" s="23"/>
      <c r="I75" s="23"/>
    </row>
    <row r="77">
      <c r="A77" t="s">
        <v>236</v>
      </c>
    </row>
  </sheetData>
  <mergeCells count="11">
    <mergeCell ref="J1:L3"/>
    <mergeCell ref="A5:L5"/>
    <mergeCell ref="A9:A10"/>
    <mergeCell ref="B9:B10"/>
    <mergeCell ref="C9:C10"/>
    <mergeCell ref="D9:D10"/>
    <mergeCell ref="E9:E10"/>
    <mergeCell ref="F9:F10"/>
    <mergeCell ref="G9:I9"/>
    <mergeCell ref="J9:L9"/>
    <mergeCell ref="A75:I75"/>
  </mergeCells>
  <printOptions headings="0" gridLines="0"/>
  <pageMargins left="0.19685039370078738" right="0.19685039370078738" top="0.39370078740157477" bottom="0.19685039370078738" header="0" footer="0"/>
  <pageSetup blackAndWhite="0" cellComments="none" copies="1" draft="0" errors="displayed" firstPageNumber="-1" fitToHeight="0" fitToWidth="1" horizontalDpi="600" orientation="landscape" pageOrder="downThenOver" paperSize="9" scale="67" useFirstPageNumber="0" usePrinterDefaults="1" verticalDpi="0"/>
  <headerFooter differentFirst="1" differentOddEven="0">
    <oddHeader>&amp;C&amp;P&amp;Rпродовження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ONLYOFFICE/6.3.1.32</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СТАРОДУБ Людмила Олександрівна</cp:lastModifiedBy>
  <cp:revision>2</cp:revision>
  <dcterms:created xsi:type="dcterms:W3CDTF">2024-03-20T15:09:32Z</dcterms:created>
  <dcterms:modified xsi:type="dcterms:W3CDTF">2024-08-02T16:22:16Z</dcterms:modified>
</cp:coreProperties>
</file>