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mc:AlternateContent xmlns:mc="http://schemas.openxmlformats.org/markup-compatibility/2006">
    <mc:Choice Requires="x15">
      <x15ac:absPath xmlns:x15ac="http://schemas.microsoft.com/office/spreadsheetml/2010/11/ac" url="G:\виконком 24 квітня 2024 року\рішення\"/>
    </mc:Choice>
  </mc:AlternateContent>
  <xr:revisionPtr revIDLastSave="0" documentId="10_ncr:8100000_{68300C90-7497-4A63-BA66-36BE8D2C011A}" xr6:coauthVersionLast="34" xr6:coauthVersionMax="34" xr10:uidLastSave="{00000000-0000-0000-0000-000000000000}"/>
  <bookViews>
    <workbookView xWindow="360" yWindow="12" windowWidth="20952" windowHeight="9720" xr2:uid="{00000000-000D-0000-FFFF-FFFF00000000}"/>
  </bookViews>
  <sheets>
    <sheet name="Аркуш1" sheetId="1" r:id="rId1"/>
  </sheets>
  <definedNames>
    <definedName name="_xlnm.Print_Area" localSheetId="0">Аркуш1!$A$1:$L$73</definedName>
  </definedNames>
  <calcPr calcId="162913"/>
</workbook>
</file>

<file path=xl/calcChain.xml><?xml version="1.0" encoding="utf-8"?>
<calcChain xmlns="http://schemas.openxmlformats.org/spreadsheetml/2006/main">
  <c r="J68" i="1" l="1"/>
  <c r="G68" i="1"/>
  <c r="G67" i="1" s="1"/>
  <c r="G66" i="1" s="1"/>
  <c r="L67" i="1"/>
  <c r="K67" i="1"/>
  <c r="J67" i="1"/>
  <c r="J66" i="1" s="1"/>
  <c r="I67" i="1"/>
  <c r="I66" i="1" s="1"/>
  <c r="H67" i="1"/>
  <c r="L66" i="1"/>
  <c r="K66" i="1"/>
  <c r="H66" i="1"/>
  <c r="J65" i="1"/>
  <c r="G65" i="1"/>
  <c r="L64" i="1"/>
  <c r="L63" i="1" s="1"/>
  <c r="K64" i="1"/>
  <c r="K63" i="1" s="1"/>
  <c r="J64" i="1"/>
  <c r="I64" i="1"/>
  <c r="H64" i="1"/>
  <c r="H63" i="1" s="1"/>
  <c r="G64" i="1"/>
  <c r="G63" i="1" s="1"/>
  <c r="J63" i="1"/>
  <c r="I63" i="1"/>
  <c r="J62" i="1"/>
  <c r="G62" i="1"/>
  <c r="J61" i="1"/>
  <c r="G61" i="1"/>
  <c r="J60" i="1"/>
  <c r="G60" i="1"/>
  <c r="J59" i="1"/>
  <c r="G59" i="1"/>
  <c r="J58" i="1"/>
  <c r="G58" i="1"/>
  <c r="J57" i="1"/>
  <c r="G57" i="1"/>
  <c r="J56" i="1"/>
  <c r="J54" i="1" s="1"/>
  <c r="J53" i="1" s="1"/>
  <c r="G56" i="1"/>
  <c r="J55" i="1"/>
  <c r="G55" i="1"/>
  <c r="L54" i="1"/>
  <c r="L53" i="1" s="1"/>
  <c r="K54" i="1"/>
  <c r="K53" i="1" s="1"/>
  <c r="K69" i="1" s="1"/>
  <c r="I54" i="1"/>
  <c r="H54" i="1"/>
  <c r="H53" i="1" s="1"/>
  <c r="G54" i="1"/>
  <c r="G53" i="1" s="1"/>
  <c r="I53" i="1"/>
  <c r="J52" i="1"/>
  <c r="G52" i="1"/>
  <c r="J51" i="1"/>
  <c r="G51" i="1"/>
  <c r="J50" i="1"/>
  <c r="G50" i="1"/>
  <c r="J49" i="1"/>
  <c r="G49" i="1"/>
  <c r="J48" i="1"/>
  <c r="G48" i="1"/>
  <c r="J47" i="1"/>
  <c r="G47" i="1"/>
  <c r="J46" i="1"/>
  <c r="G46" i="1"/>
  <c r="J45" i="1"/>
  <c r="G45" i="1"/>
  <c r="J44" i="1"/>
  <c r="G44" i="1"/>
  <c r="G43" i="1" s="1"/>
  <c r="G42" i="1" s="1"/>
  <c r="L43" i="1"/>
  <c r="K43" i="1"/>
  <c r="J43" i="1"/>
  <c r="J42" i="1" s="1"/>
  <c r="I43" i="1"/>
  <c r="I42" i="1" s="1"/>
  <c r="H43" i="1"/>
  <c r="L42" i="1"/>
  <c r="K42" i="1"/>
  <c r="H42" i="1"/>
  <c r="J41" i="1"/>
  <c r="G41" i="1"/>
  <c r="J40" i="1"/>
  <c r="G40" i="1"/>
  <c r="J39" i="1"/>
  <c r="G39" i="1"/>
  <c r="J38" i="1"/>
  <c r="G38" i="1"/>
  <c r="J37" i="1"/>
  <c r="G37" i="1"/>
  <c r="J36" i="1"/>
  <c r="G36" i="1"/>
  <c r="J35" i="1"/>
  <c r="G35" i="1"/>
  <c r="J34" i="1"/>
  <c r="G34" i="1"/>
  <c r="J33" i="1"/>
  <c r="G33" i="1"/>
  <c r="J32" i="1"/>
  <c r="G32" i="1"/>
  <c r="J31" i="1"/>
  <c r="G31" i="1"/>
  <c r="J30" i="1"/>
  <c r="G30" i="1"/>
  <c r="J29" i="1"/>
  <c r="G29" i="1"/>
  <c r="J28" i="1"/>
  <c r="G28" i="1"/>
  <c r="J27" i="1"/>
  <c r="G27" i="1"/>
  <c r="J26" i="1"/>
  <c r="G26" i="1"/>
  <c r="J25" i="1"/>
  <c r="G25" i="1"/>
  <c r="J24" i="1"/>
  <c r="G24" i="1"/>
  <c r="J23" i="1"/>
  <c r="G23" i="1"/>
  <c r="J22" i="1"/>
  <c r="G22" i="1"/>
  <c r="J21" i="1"/>
  <c r="G21" i="1"/>
  <c r="J20" i="1"/>
  <c r="G20" i="1"/>
  <c r="J19" i="1"/>
  <c r="G19" i="1"/>
  <c r="J18" i="1"/>
  <c r="G18" i="1"/>
  <c r="J17" i="1"/>
  <c r="G17" i="1"/>
  <c r="J16" i="1"/>
  <c r="G16" i="1"/>
  <c r="J15" i="1"/>
  <c r="G15" i="1"/>
  <c r="J14" i="1"/>
  <c r="G14" i="1"/>
  <c r="G13" i="1" s="1"/>
  <c r="G12" i="1" s="1"/>
  <c r="G69" i="1" s="1"/>
  <c r="L13" i="1"/>
  <c r="K13" i="1"/>
  <c r="J13" i="1"/>
  <c r="J12" i="1" s="1"/>
  <c r="J69" i="1" s="1"/>
  <c r="I13" i="1"/>
  <c r="I12" i="1" s="1"/>
  <c r="I69" i="1" s="1"/>
  <c r="H13" i="1"/>
  <c r="L12" i="1"/>
  <c r="L69" i="1" s="1"/>
  <c r="K12" i="1"/>
  <c r="H12" i="1"/>
  <c r="H69" i="1" s="1"/>
</calcChain>
</file>

<file path=xl/sharedStrings.xml><?xml version="1.0" encoding="utf-8"?>
<sst xmlns="http://schemas.openxmlformats.org/spreadsheetml/2006/main" count="367" uniqueCount="232">
  <si>
    <t>Виконання місцевих/регіональних програм бюджету Менської ТГ за 1 квартал 2024 року</t>
  </si>
  <si>
    <t>2551700000</t>
  </si>
  <si>
    <t>(код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</si>
  <si>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</si>
  <si>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</si>
  <si>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</si>
  <si>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</si>
  <si>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</si>
  <si>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</si>
  <si>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Кошторис</t>
  </si>
  <si>
    <t>Виконано</t>
  </si>
  <si>
    <t>Усього</t>
  </si>
  <si>
    <t>Загальний фонд</t>
  </si>
  <si>
    <t>Спеціальний фонд</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</si>
  <si>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</si>
  <si>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</si>
  <si>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</si>
  <si>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</si>
  <si>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</si>
  <si>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</si>
  <si>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</si>
  <si>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</si>
  <si>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Програма інформатизації Менської територіальної громади на 2022-2024 роки</t>
  </si>
  <si>
    <t>Рішення 15 сесії 8-го скликання Менської міської ради від_x000D_
09 грудня 2021 року № 796_x000D_
Рішення 27 сесії 8-го скликання Менської міської ради від 07 грудня 2022 № 460_x000D_
Рішення 43 сесії 8-го скликання Менської міської ради від 21 грудня 2023 № 745</t>
  </si>
  <si>
    <t>0110180</t>
  </si>
  <si>
    <t>0180</t>
  </si>
  <si>
    <t>0133</t>
  </si>
  <si>
    <t>Інша діяльність у сфері державного управління</t>
  </si>
  <si>
    <t>Програма розвитку міжнародного співробітництва та партнерства Менської міської територіальної громади на 2022-2024 роки</t>
  </si>
  <si>
    <t>Рішення 41-ої сесії 8-го скликання Менської міської ради від 07 листопада 2023 № 617</t>
  </si>
  <si>
    <t>ПРОГРАМА вшанування громадян Менської міської територіальної громади Почесними відзнаками Менської міської ради на 2022-2024 роки</t>
  </si>
  <si>
    <t>Рішення 42-ої сесії 8-го скликання Менської міської ради від 22 листопада 2023 № 684</t>
  </si>
  <si>
    <t>ПРОГРАМА підтримки та розвитку місцевого самоврядування на території Менської міської територіальної громади на 2022-2024 роки</t>
  </si>
  <si>
    <t>Рішення 41-ої сесії 8-го скликання Менської міської ради від 07 листопада 2023 № 618_x000D_
Рішення 45-ої сесії 8-го скликання Менської міської ради від 21 лютого 2024 № 88</t>
  </si>
  <si>
    <t>Програма виконання рішень суду про стягнення коштів на 2024-2025 роки</t>
  </si>
  <si>
    <t>Рішення 45-ої сесії 8-го скликання Менської міської ради від 23 лютого 2024 № 121</t>
  </si>
  <si>
    <t>0115011</t>
  </si>
  <si>
    <t>5011</t>
  </si>
  <si>
    <t>0810</t>
  </si>
  <si>
    <t>Проведення навчально-тренувальних зборів і змагань з олімпійських видів спорту</t>
  </si>
  <si>
    <t>ПРОГРАМА розвитку фізичної культури і спорту в Менській міській територіальній громаді на 2022-2024 роки</t>
  </si>
  <si>
    <t>Рішення 43 сесії 8-го скликання Менської міської ради від 21 грудня 2023 № 743</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</si>
  <si>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</si>
  <si>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</si>
  <si>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</si>
  <si>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</si>
  <si>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</si>
  <si>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</si>
  <si>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</si>
  <si>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Програма підтримки КП «Менакомунпослуга» Менської міської ради на 2022-2024 роки</t>
  </si>
  <si>
    <t>Рішення 15 сесії 8-го скликання Менської міської ради від 09 грудня 2022 № 791_x000D__x000D_
Рішення 22 сесії 8-го скликання Менської міської ради від 29 серпня 2022 № 256_x000D_
Рішення 24 сесії 8-го скликання Менської міської ради від 26 жовтня 2022 № 354_x000D_
Рішення 27 сесії 8-го скликання Менської міської ради від 07 грудняя 2022 № 457_x000D__x000D_
Рішення 33 сесії 8-го скликання Менської міської ради від 28 квітня 2023 № 217_x000D__x000D_
Рішення 41-ої сесії 8-го скликання Менської міської ради від 07 листопада 2023 № 621_x000D_
Рішення 45-ої сесії 8-го скликання Менської міської ради від 28 лютого № 127</t>
  </si>
  <si>
    <t>0116030</t>
  </si>
  <si>
    <t>6030</t>
  </si>
  <si>
    <t>Організація благоустрою населених пунктів</t>
  </si>
  <si>
    <t>Програма запобігання безпритульності та розмноженню бродячих тварин на території населених пунктів у Менській міській територіальній громаді на 2024 рік</t>
  </si>
  <si>
    <t>Рішення 44 сесії 8-го скликання Менської міської ради від 24 січня 2024 року №17</t>
  </si>
  <si>
    <t>Програма видалення аварійних та небезпечних дерев на території населених пунктів  Менської міської територіальної громади на 2022-2024 роки</t>
  </si>
  <si>
    <t>Рішення 15 сесії 8-го скликання Менської міської ради від 09 грудня 2021 № 790_x000D__x000D_
Рішення 22 сесії 8-го скликання Менської міської ради від 29 серпня 2022 № 257</t>
  </si>
  <si>
    <t>Програма управління майном комунальної власності Менської міської територіальної громади на 2022-2024 роки</t>
  </si>
  <si>
    <t>Рішення 15 сесії 8-го скликання Менської міської ради від 09 грудня 2021 № 785_x000D__x000D_
Рішення 33 сесії 8-го скликання Менської міської ради від 28 квітня 2023 року №215</t>
  </si>
  <si>
    <t>0116040</t>
  </si>
  <si>
    <t>6040</t>
  </si>
  <si>
    <t>Заходи, пов`язані з поліпшенням питної води</t>
  </si>
  <si>
    <t>ПРОГРАМА «Питна вода" Менської міської територіальної громади на 2022-2024 роки</t>
  </si>
  <si>
    <t>Рішення 15 сесії 8-го скликання Менської міської ради від 09 грудня 2021 № 788_x000D__x000D_
Рішення 16 сесії 8-го скликання Менської міської ради від 25 січня 2022 № 15_x000D__x000D_
Рішення 26 сесії 8-го скликання Менської міської ради від 23 листопада 2022 № 423_x000D__x000D_
Рішення 30 сесії 8-го скликання Менської міської ради від 28 лютого 2023 № 69_x000D__x000D_
Рішення 33 сесії 8-го скликання Менської міської ради від 28 квітня 2023 № 216_x000D__x000D_
Рішення 39-ої сесії 8-го скликання Менської міської ради від 25 вересня 2023 № 554_x000D_
Рішення 43-ої сесії 8-го скликання Менської міської ради від 21 грудня 2023 № 746_x000D_
Рішення 44-ої сесії 8-го скликання Менської міської ради від 24 січня 2024 № 08_x000D_
Рішення 45-ої сесії 8-го скликання Менської міської ради від 28 лютого 2024 № 128</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</si>
  <si>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</si>
  <si>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</si>
  <si>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</si>
  <si>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</si>
  <si>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ПРОГРАМА відшкодування різниці в тарифах на поводження з побутовими відходами (перевезення та захоронення побутових відходів) на території  Менської  міської територіальної громади на 2022-2024 роки</t>
  </si>
  <si>
    <t>Рішення 15 сесії 8-го скликання Менської міської ради від 09 грудня 2021 № 786_x000D__x000D_
Рішення 38-ої сесії 8-го скликання Менської міської ради від 25 серпня 2023 № 545</t>
  </si>
  <si>
    <t>0116090</t>
  </si>
  <si>
    <t>6090</t>
  </si>
  <si>
    <t>Інша діяльність у сфері житлово-комунального господарства</t>
  </si>
  <si>
    <t>Програма відшкодування втрат КП "Менакомунпослуга" від надання послуг лазні за пільговими тарифами на 2022-2024 роки</t>
  </si>
  <si>
    <t>Рішення 15 сесії 8-го скликання Менської міської ради від 09 грудня 2021 № 783_x000D__x000D_
Рішення 41-ої сесії 8-го скликання Менської міської ради від 07 листопада 2023 № 620</t>
  </si>
  <si>
    <t>0117130</t>
  </si>
  <si>
    <t>7130</t>
  </si>
  <si>
    <t>0421</t>
  </si>
  <si>
    <t>Здійснення заходів із землеустрою</t>
  </si>
  <si>
    <t>Програма розвитку земельних відносин Менської міської територіальної громади на 2023-2025 роки</t>
  </si>
  <si>
    <t>Рішення 27 сесії 8-го скликання Менської міської ради від 21 грудня 2022 року № 496_x000D_
Рішення 40 сесії 8-го скликання Менської міської ради від 04 жовтня 2023 року № 597</t>
  </si>
  <si>
    <t>0117412</t>
  </si>
  <si>
    <t>7412</t>
  </si>
  <si>
    <t>0451</t>
  </si>
  <si>
    <t>Регулювання цін на послуги місцевого автотранспорту</t>
  </si>
  <si>
    <t>ПРОГРАМА “Міський автобус” перевезення пасажирів по місту Мена на 2022-2024 роки</t>
  </si>
  <si>
    <t>Рішення 12сесії 8-го скликання Менської міської ради від 26жовтня 2021 № 588</t>
  </si>
  <si>
    <t>0117461</t>
  </si>
  <si>
    <t>7461</t>
  </si>
  <si>
    <t>0456</t>
  </si>
  <si>
    <t>Утримання та розвиток автомобільних доріг та дорожньої інфраструктури за рахунок коштів місцевого бюджету</t>
  </si>
  <si>
    <t>Програма фінансування робіт з будівництва, реконструкції, ремонту та утримання автомобільних доріг комунальної власності Менської міської територіальної громади на 2022-2024 роки</t>
  </si>
  <si>
    <t>Рішення 15-ої сесії 8-го скликання Менської міської ради від 09 грудня 2022 року № 814_x000D__x000D_
Рішення 24-ої сесії 8-го скликання Менської міської ради від 10 жовтня 2022 року № 344_x000D__x000D_
Рішення 30-ої сесії 8-го скликання Менської міської ради від 28 лютого 2023 № 70_x000D__x000D_
Рішення 36-ої сесії 8-го скликання Менської міської ради від 14 червня 2023 № 353_x000D__x000D_
Рішення 39-ої сесії 8-го скликання Менської міської ради від 25 вересня 2023 № 552_x000D__x000D_
Рішення 41-ої сесії 8-го скликання Менської міської ради від 07 листопада 2023 № 623</t>
  </si>
  <si>
    <t>0117680</t>
  </si>
  <si>
    <t>7680</t>
  </si>
  <si>
    <t>0490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</si>
  <si>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</si>
  <si>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</si>
  <si>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</si>
  <si>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</si>
  <si>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</si>
  <si>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ПРОГРАМАрозвитку цивільного захисту Менської міської територіальної громади на 2022-2024 роки</t>
  </si>
  <si>
    <t>Рішення 43-ої сесії 8-го скликання Менської міської ради від 21 грудня 2023 № 742_x000D_
Рішення 45-ої сесії 8-го скликання Менської міської ради від 21 лютого 2024 № 85</t>
  </si>
  <si>
    <t>0118220</t>
  </si>
  <si>
    <t>8220</t>
  </si>
  <si>
    <t>0380</t>
  </si>
  <si>
    <t>Заходи та роботи з мобілізаційної підготовки місцевого значення</t>
  </si>
  <si>
    <t>Програма виконання заходів з мобілізації, призову на строкову військову службу на території населених пунктів Менської міської територіальної громади на 2022-2024 р.р.</t>
  </si>
  <si>
    <t>Рішення 43-ої сесії 8-го скликання Менської міської ради від 21.12.2023 року № 740_x000D_
Рішення 45-ої сесії 8-го скликання Менської міської ради від 21.02.2024 року № 86_x000D_
Рішення 46-ої сесії 8-го скликання Менської міської ради від 21.03.2024 року №</t>
  </si>
  <si>
    <t>0118230</t>
  </si>
  <si>
    <t>8230</t>
  </si>
  <si>
    <t>Інші заходи громадського порядку та безпеки</t>
  </si>
  <si>
    <t>ПРОГРАМА профілактики правопорушень "Безпечна громада" на 2022-2024 роки</t>
  </si>
  <si>
    <t>Рішення 43-ої сесії 8-го скликання Менської міської ради від21 грудня 2023 № 741_x000D_
Рішення 44-ої сесії 8-го скликання Менської міської ради від24 січня 2024 № 26_x000D_
Рішення 46-ої сесії 8-го скликання Менської міської ради від 08.03.2024 року № 130</t>
  </si>
  <si>
    <t>ПРОГРАМА_x000D_
підвищення обороноздатності та безпеки населених пунктів _x000D_
Менської міської територіальної громади в умовах воєнного стану _x000D_
на 2024 рік</t>
  </si>
  <si>
    <t>Рішення 43-ої сесії 8-го скликання Менської міської ради від 21 грудня 2023 № 739_x000D_
Рішення 45-ої сесії 8-го скликання Менської міської ради від 21 лютого 2024 № 83_x000D_
Рішення 45-ої сесії 8-го скликання Менської міської ради від 23 лютого 2024 № 122_x000D_
Рішення 46-ої сесії 8-го скликання Менської міської ради від 08 березня 2024 № 131</t>
  </si>
  <si>
    <t>0118240</t>
  </si>
  <si>
    <t>8240</t>
  </si>
  <si>
    <t>Заходи та роботи з територіальної оборони</t>
  </si>
  <si>
    <t>ПРОГРАМА територіальної оборони на території населених пунктів Менської міської територіальної громади на 2022-2024 роки</t>
  </si>
  <si>
    <t>Рішення 45-ої сесії 8-го скликання Менської міської ради від 21.02.2024 року № 84</t>
  </si>
  <si>
    <t>0118330</t>
  </si>
  <si>
    <t>8330</t>
  </si>
  <si>
    <t>0540</t>
  </si>
  <si>
    <t>Інша діяльність у сфері екології та охорони природних ресурсів</t>
  </si>
  <si>
    <t>0118831</t>
  </si>
  <si>
    <t>8831</t>
  </si>
  <si>
    <t>1060</t>
  </si>
  <si>
    <t>Надання довгострокових кредитів індивідуальним забудовникам житла на селі</t>
  </si>
  <si>
    <t>Програма Підтримки індивідуального житлового  будівництва та розвитку особистого селянського господарства «Власний дім» на 2022 - 2024 роки на території Менської міської територіальної громади</t>
  </si>
  <si>
    <t>Рішення 15-ої сесії 8-го скликання Менської міської ради від 09.12.2021 року № 789</t>
  </si>
  <si>
    <t>0118832</t>
  </si>
  <si>
    <t>8832</t>
  </si>
  <si>
    <t>Повернення довгострокових кредитів, наданих індивідуальним забудовникам житла на селі</t>
  </si>
  <si>
    <t>0600000</t>
  </si>
  <si>
    <t>Вiддiл освiти Менської мiської ради</t>
  </si>
  <si>
    <t>0610000</t>
  </si>
  <si>
    <t>0611010</t>
  </si>
  <si>
    <t>1010</t>
  </si>
  <si>
    <t>0910</t>
  </si>
  <si>
    <t>Надання дошкільної освіти</t>
  </si>
  <si>
    <t>Програма організації харчування дітей в закладах дошкільної освіти Менської міської ради на 2022-2024 роки</t>
  </si>
  <si>
    <t>Рішення 26 сесії 8-го скликання Менської міської ради від 23 листопада 2022 року № 402</t>
  </si>
  <si>
    <t>0611021</t>
  </si>
  <si>
    <t>1021</t>
  </si>
  <si>
    <t>0921</t>
  </si>
  <si>
    <t>Надання загальної середньої освіти закладами загальної середньої освіти за рахунок коштів місцевого бюджету</t>
  </si>
  <si>
    <t>Програма організації харчування дітей у закладах загальної середньої освіти Менської міської ради на 2022-2024 роки</t>
  </si>
  <si>
    <t>Рішення 26 сесії 8-го скликання Менської міської ради від 23 листопада № 401</t>
  </si>
  <si>
    <t>ПРОГРАМА оздоровлення та літнього відпочинку дітей "Різнобарвне літо" на 2022-2024 роки</t>
  </si>
  <si>
    <t>Рішення 15 сесії 8-го скликання Менської міської ради від 09 грудня 2021 року № 828</t>
  </si>
  <si>
    <t>ПРОГРАМА національно-патріотичного виховання на 2022-2024 роки</t>
  </si>
  <si>
    <t>Рішення 15 сесії 8-го скликання Менської міської ради від 09 грудня 2021 № 820_x000D__x000D_
Рішення 36-ої сесії 8-го скликання Менської міської ради 8 скликання 22 червня 2023 року № 379</t>
  </si>
  <si>
    <t>0611070</t>
  </si>
  <si>
    <t>1070</t>
  </si>
  <si>
    <t>0960</t>
  </si>
  <si>
    <t>Надання позашкільної освіти закладами позашкільної освіти, заходи із позашкільної роботи з дітьми</t>
  </si>
  <si>
    <t>ПРОГРАМА розвитку позашкільної освіти на 2022-2024 роки</t>
  </si>
  <si>
    <t>Рішення 15 сесії 8-го скликання Менської міської ради від 09 грудня 2021 № 831_x000D__x000D_
Рішення 30-ої сесії 8-го скликання Менської міської ради від 28 лютого 2023 № 72</t>
  </si>
  <si>
    <t>0611142</t>
  </si>
  <si>
    <t>1142</t>
  </si>
  <si>
    <t>0990</t>
  </si>
  <si>
    <t>Інші програми та заходи у сфері освіти</t>
  </si>
  <si>
    <t>ПРОГРАМА підтримки та розвитку обдарованої учнівської молоді та творчих педагогів на 2022-2024 роки</t>
  </si>
  <si>
    <t>Рішення 15 сесії 8-го скликання Менської міської ради від 09 грудня 2021 № 822_x000D__x000D_
Рішення 30-ої сесії 8-го скликання Менської міської ради від 28 лютого 2023 № 74_x000D__x000D_
Рішення 36-ої сесії 8-го скликання Менської міської ради 8 скликання 22 червня 2023 року № 375_x000D__x000D_
Рішення 41-ої сесії 8-го скликання Менської міської ради від 07 листопада 2023 № 614</t>
  </si>
  <si>
    <t>ПРОГРАМА надання допомоги дітям-сиротам і дітям, позбавленим батьківського піклування, після досягнення 18-річного віку на 2022-2024 роки</t>
  </si>
  <si>
    <t>Рішення 42 сесії 8-го скликання Менської міської ради від 22 листопада 2023 року №689</t>
  </si>
  <si>
    <t>0800000</t>
  </si>
  <si>
    <t>Відділ соціального захисту населення, сім'ї, молоді та охорони здоров'я Менської міської ради</t>
  </si>
  <si>
    <t>0810000</t>
  </si>
  <si>
    <t>0812010</t>
  </si>
  <si>
    <t>2010</t>
  </si>
  <si>
    <t>0731</t>
  </si>
  <si>
    <t>Багатопрофільна стаціонарна медична допомога населенню</t>
  </si>
  <si>
    <t>ПРОГРАМА забезпечення медичних закладів Менської міської територіальної громади медичними кадрами на 2022-2026 роки</t>
  </si>
  <si>
    <t>'Рішення 36-ої сесії 8-го скликання Менської міської ради 8 скликання 14 червня 2023 року № 354</t>
  </si>
  <si>
    <t>'Комплексна програма розвитку та фінансової підтримки закладів охорони здоров'я, що надають медичну допомогу на території Менської міської територіальної громади на 2022-2024 роки</t>
  </si>
  <si>
    <t>Рішення 36-ої сесії 8-го скликання Менської міської ради 8 скликання 14 червня 2023 року № 358</t>
  </si>
  <si>
    <t>0812111</t>
  </si>
  <si>
    <t>2111</t>
  </si>
  <si>
    <t>0726</t>
  </si>
  <si>
    <t>Первинна медична допомога населенню, що надається центрами первинної медичної (медико-санітарної) допомоги</t>
  </si>
  <si>
    <t>Комплексна програма розвитку та фінансової підтримки закладів охорони здоров'я, що надають медичну допомогу на території Менської міської територіальної громади на 2022-2024 роки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</si>
  <si>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</si>
  <si>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</si>
  <si>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</si>
  <si>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</si>
  <si>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ПРОГРАМА «Турбота про літніх людей» на 2022-2024 роки</t>
  </si>
  <si>
    <t>Рішення 36-ої сесії 8-го скликання Менської міської ради 8 скликання 14 червня 2023 року № 357</t>
  </si>
  <si>
    <t>0813121</t>
  </si>
  <si>
    <t>3121</t>
  </si>
  <si>
    <t>1040</t>
  </si>
  <si>
    <t>Утримання та забезпечення діяльності центрів соціальних служб</t>
  </si>
  <si>
    <t>Програма попередження дитячої безпритульності та бездоглядності, розвитку сімейних форм виховання дітей-сиріт, дітей, позбавлених батьківського піклування, «Діти Менщини» на 2022-2024 роки</t>
  </si>
  <si>
    <t>Рішення 26 сесії 8-го скликання Менської міської ради від 23 листопада 2022 № 414</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</si>
  <si>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</si>
  <si>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</si>
  <si>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</si>
  <si>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ПРОГРАМА компенсації фізичним особам, які надають соціальні послуги з догляду на непрофесійній основі, на території Менської міської територіальної громади, на 2022-2024 роки</t>
  </si>
  <si>
    <t>Рішення 36-ої сесії 8-го скликання Менської міської ради 8 скликання 14 червня 2023 року № 356</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</si>
  <si>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</si>
  <si>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</si>
  <si>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</si>
  <si>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</si>
  <si>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Програма фінансової підтримки громадських об’єднань ветеранів Менської міської територіальної громади на 2022-2024 рік</t>
  </si>
  <si>
    <t>'Рішення 15 сесії 8-го скликання Менської міської ради від 09 грудня 2021 № 811_x000D__x000D_
Рішення 36 сесії 8-го скликання Менської міської ради від 22 червня 2023 року № 405_x000D__x000D_
Рішення 37 сесії 8-го скликання Менської міської ради від 18 липня 2023 року № 461</t>
  </si>
  <si>
    <t>0813242</t>
  </si>
  <si>
    <t>3242</t>
  </si>
  <si>
    <t>1090</t>
  </si>
  <si>
    <t>Інші заходи у сфері соціального захисту і соціального забезпечення</t>
  </si>
  <si>
    <t>Програма соціальної підтримки жителів Менської міської територіальної громади на 2022-2024 роки</t>
  </si>
  <si>
    <t>Рішення 36-ої сесії 8-го скликання Менської міської ради 8 скликання 14 червня 2023 року № 355_x000D__x000D_
Рішення 36-ої сесії 8-го скликання Менської міської ради 8 скликання 22 червня 2023 року № 372_x000D__x000D_
Рішення 37-ої сесії 8-го скликання Менської міської ради 8 скликання 18 липня 2023 року № 460_x000D__x000D_
Рішення 38-ої сесії 8-го скликання Менської міської ради 8 скликання 25 серпня 2023 року № 486_x000D__x000D_
Рішення 41-ої сесії 8-го скликання Менської міської ради від 07 листопада 2023 № 624_x000D_
Рішення 43-ої сесії 8-го скликання Менської міської ради від 21 грудня 2023 № 751</t>
  </si>
  <si>
    <t>1000000</t>
  </si>
  <si>
    <t>Вiддiл культури Менської мiської ради</t>
  </si>
  <si>
    <t>1010000</t>
  </si>
  <si>
    <t>1014082</t>
  </si>
  <si>
    <t>4082</t>
  </si>
  <si>
    <t>0829</t>
  </si>
  <si>
    <t>Інші заходи в галузі культури і мистецтва</t>
  </si>
  <si>
    <t>ПРОГРАМА культурно-мистецьких заходів на 2022-2024 рік</t>
  </si>
  <si>
    <t>'Рішення 16 сесії 8-го скликання Менської міської ради від 25 січня 2022 № 8</t>
  </si>
  <si>
    <t>3700000</t>
  </si>
  <si>
    <t>Фiнансове управлiння Менської мiської ради</t>
  </si>
  <si>
    <t>3710000</t>
  </si>
  <si>
    <t>3719800</t>
  </si>
  <si>
    <t>9800</t>
  </si>
  <si>
    <t>Субвенція з місцевого бюджету державному бюджету на виконання програм соціально-економічного розвитку регіонів</t>
  </si>
  <si>
    <t>X</t>
  </si>
  <si>
    <t>УСЬОГО</t>
  </si>
  <si>
    <t>Додаток 3
до рішення 47 сесії Менської міської ради 8 скликання 26 квітня 2024 року № 75</t>
  </si>
  <si>
    <t xml:space="preserve">Начальник Фінансового управління                                                                                                    Алла НЕРОСЛИК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</si>
</sst>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7" x14ac:knownFonts="1">
    <font>
      <sz val="10"/>
      <color theme="1"/>
      <name val="Calibri"/>
      <scheme val="minor"/>
    </font>
    <font>
      <b/>
      <sz val="18"/>
      <color theme="1"/>
      <name val="Times New Roman"/>
    </font>
    <font>
      <sz val="10"/>
      <color theme="1"/>
      <name val="Times New Roman"/>
      <family val="1"/>
      <charset val="204"/>
    </font>
    <font>
      <b/>
      <u/>
      <sz val="10"/>
      <color theme="1"/>
      <name val="Times New Roman"/>
      <family val="1"/>
      <charset val="204"/>
    </font>
    <font>
      <sz val="8"/>
      <color theme="1"/>
      <name val="Times New Roman"/>
      <family val="1"/>
      <charset val="204"/>
    </font>
    <font>
      <b/>
      <sz val="10"/>
      <color theme="1"/>
      <name val="Times New Roman"/>
      <family val="1"/>
      <charset val="204"/>
    </font>
    <font>
      <i/>
      <sz val="10"/>
      <color theme="1"/>
      <name val="Times New Roman"/>
      <family val="1"/>
      <charset val="204"/>
    </font>
  </fonts>
  <fills count="4">
    <fill>
      <patternFill patternType="none"/>
    </fill>
    <fill>
      <patternFill patternType="gray125"/>
    </fill>
    <fill>
      <patternFill patternType="solid">
        <fgColor theme="8" tint="0.59999389629810485"/>
        <bgColor indexed="27"/>
      </patternFill>
    </fill>
    <fill>
      <patternFill patternType="solid">
        <fgColor theme="8" tint="0.59999389629810485"/>
        <bgColor theme="8" tint="0.59999389629810485"/>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6">
    <xf numFmtId="0" fontId="0" fillId="0" borderId="0" xfId="0"/>
    <xf numFmtId="0" fontId="0" fillId="0" borderId="0" xfId="0" applyAlignment="1">
      <alignment horizontal="left"/>
    </xf>
    <xf numFmtId="0" fontId="1" fillId="0" borderId="0" xfId="0" applyFont="1" applyAlignment="1">
      <alignment horizontal="center"/>
    </xf>
    <xf numFmtId="0" fontId="2" fillId="0" borderId="0" xfId="0" applyFont="1" applyAlignment="1">
      <alignment horizontal="left" wrapText="1"/>
    </xf>
    <xf numFmtId="0" fontId="3" fillId="0" borderId="0" xfId="0" quotePrefix="1" applyFont="1" applyAlignment="1">
      <alignment horizontal="center"/>
    </xf>
    <xf numFmtId="0" fontId="2" fillId="0" borderId="0" xfId="0" applyFont="1"/>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vertical="center"/>
    </xf>
    <xf numFmtId="0" fontId="5" fillId="3" borderId="1" xfId="0" applyFont="1" applyFill="1" applyBorder="1" applyAlignment="1">
      <alignment horizontal="center" vertical="center" wrapText="1"/>
    </xf>
    <xf numFmtId="0" fontId="5" fillId="3" borderId="1" xfId="0" quotePrefix="1" applyFont="1" applyFill="1" applyBorder="1" applyAlignment="1">
      <alignment vertical="center" wrapText="1"/>
    </xf>
    <xf numFmtId="164" fontId="5" fillId="2" borderId="1" xfId="0" applyNumberFormat="1" applyFont="1" applyFill="1" applyBorder="1" applyAlignment="1">
      <alignment horizontal="right" vertical="center"/>
    </xf>
    <xf numFmtId="164" fontId="5" fillId="3" borderId="1" xfId="0" applyNumberFormat="1" applyFont="1" applyFill="1" applyBorder="1" applyAlignment="1">
      <alignment horizontal="right" vertical="center"/>
    </xf>
    <xf numFmtId="0" fontId="2" fillId="0" borderId="1" xfId="0" quotePrefix="1" applyFont="1" applyBorder="1" applyAlignment="1">
      <alignment vertical="center" wrapText="1"/>
    </xf>
    <xf numFmtId="164" fontId="2" fillId="2" borderId="1" xfId="0" applyNumberFormat="1" applyFont="1" applyFill="1" applyBorder="1" applyAlignment="1">
      <alignment horizontal="right" vertical="center"/>
    </xf>
    <xf numFmtId="164" fontId="2" fillId="0" borderId="1" xfId="0" applyNumberFormat="1" applyFont="1" applyBorder="1" applyAlignment="1">
      <alignment horizontal="right"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0" borderId="0" xfId="0" applyFont="1" applyAlignment="1">
      <alignment horizontal="center"/>
    </xf>
    <xf numFmtId="0" fontId="2" fillId="0" borderId="0" xfId="0" applyFont="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4"/>
  <sheetViews>
    <sheetView tabSelected="1" topLeftCell="A67" zoomScale="80" zoomScaleNormal="80" workbookViewId="0">
      <selection activeCell="A71" sqref="A71:I71"/>
    </sheetView>
  </sheetViews>
  <sheetFormatPr defaultRowHeight="13.8" x14ac:dyDescent="0.3"/>
  <cols>
    <col min="1" max="1" width="9" bestFit="1" customWidth="1"/>
    <col min="2" max="2" width="8.6640625" bestFit="1" customWidth="1"/>
    <col min="3" max="3" width="8.33203125" bestFit="1" customWidth="1"/>
    <col min="4" max="4" width="36.5546875" bestFit="1" customWidth="1"/>
    <col min="5" max="5" width="37.88671875" bestFit="1" customWidth="1"/>
    <col min="6" max="6" width="34.88671875" bestFit="1" customWidth="1"/>
    <col min="7" max="9" width="15.6640625" bestFit="1" customWidth="1"/>
    <col min="10" max="10" width="14.88671875" bestFit="1" customWidth="1"/>
    <col min="11" max="11" width="13.6640625" bestFit="1" customWidth="1"/>
    <col min="12" max="12" width="13.5546875" bestFit="1" customWidth="1"/>
  </cols>
  <sheetData>
    <row r="1" spans="1:13" x14ac:dyDescent="0.3">
      <c r="J1" s="3" t="s">
        <v>230</v>
      </c>
      <c r="K1" s="1"/>
      <c r="L1" s="1"/>
    </row>
    <row r="2" spans="1:13" x14ac:dyDescent="0.3">
      <c r="J2" s="1"/>
      <c r="K2" s="1"/>
      <c r="L2" s="1"/>
    </row>
    <row r="3" spans="1:13" x14ac:dyDescent="0.3">
      <c r="J3" s="1"/>
      <c r="K3" s="1"/>
      <c r="L3" s="1"/>
    </row>
    <row r="5" spans="1:13" ht="22.8" x14ac:dyDescent="0.4">
      <c r="A5" s="2" t="s">
        <v>0</v>
      </c>
      <c r="B5" s="2"/>
      <c r="C5" s="2"/>
      <c r="D5" s="2"/>
      <c r="E5" s="2"/>
      <c r="F5" s="2"/>
      <c r="G5" s="2"/>
      <c r="H5" s="2"/>
      <c r="I5" s="2"/>
      <c r="J5" s="2"/>
      <c r="K5" s="2"/>
      <c r="L5" s="2"/>
    </row>
    <row r="7" spans="1:13" x14ac:dyDescent="0.3">
      <c r="A7" s="4" t="s">
        <v>1</v>
      </c>
      <c r="B7" s="5"/>
      <c r="C7" s="5"/>
      <c r="D7" s="5"/>
      <c r="E7" s="5"/>
      <c r="F7" s="5"/>
      <c r="G7" s="5"/>
      <c r="H7" s="5"/>
      <c r="I7" s="5"/>
      <c r="J7" s="5"/>
      <c r="K7" s="5"/>
      <c r="L7" s="5"/>
      <c r="M7" s="5"/>
    </row>
    <row r="8" spans="1:13" x14ac:dyDescent="0.3">
      <c r="A8" s="5" t="s">
        <v>2</v>
      </c>
      <c r="B8" s="5"/>
      <c r="C8" s="5"/>
      <c r="D8" s="5"/>
      <c r="E8" s="5"/>
      <c r="F8" s="5"/>
      <c r="G8" s="5"/>
      <c r="H8" s="5"/>
      <c r="I8" s="5"/>
      <c r="J8" s="5"/>
      <c r="K8" s="5"/>
      <c r="L8" s="5"/>
      <c r="M8" s="5"/>
    </row>
    <row r="9" spans="1:13" ht="12.75" customHeight="1" x14ac:dyDescent="0.3">
      <c r="A9" s="6" t="s">
        <v>3</v>
      </c>
      <c r="B9" s="6" t="s">
        <v>4</v>
      </c>
      <c r="C9" s="6" t="s">
        <v>5</v>
      </c>
      <c r="D9" s="7" t="s">
        <v>6</v>
      </c>
      <c r="E9" s="7" t="s">
        <v>7</v>
      </c>
      <c r="F9" s="6" t="s">
        <v>8</v>
      </c>
      <c r="G9" s="8" t="s">
        <v>9</v>
      </c>
      <c r="H9" s="9"/>
      <c r="I9" s="10"/>
      <c r="J9" s="8" t="s">
        <v>10</v>
      </c>
      <c r="K9" s="9"/>
      <c r="L9" s="10"/>
      <c r="M9" s="5"/>
    </row>
    <row r="10" spans="1:13" ht="81.75" customHeight="1" x14ac:dyDescent="0.3">
      <c r="A10" s="7"/>
      <c r="B10" s="7"/>
      <c r="C10" s="7"/>
      <c r="D10" s="7"/>
      <c r="E10" s="7"/>
      <c r="F10" s="7"/>
      <c r="G10" s="11" t="s">
        <v>11</v>
      </c>
      <c r="H10" s="12" t="s">
        <v>12</v>
      </c>
      <c r="I10" s="13" t="s">
        <v>13</v>
      </c>
      <c r="J10" s="11" t="s">
        <v>11</v>
      </c>
      <c r="K10" s="12" t="s">
        <v>12</v>
      </c>
      <c r="L10" s="13" t="s">
        <v>13</v>
      </c>
      <c r="M10" s="5"/>
    </row>
    <row r="11" spans="1:13" x14ac:dyDescent="0.3">
      <c r="A11" s="12">
        <v>1</v>
      </c>
      <c r="B11" s="12">
        <v>2</v>
      </c>
      <c r="C11" s="12">
        <v>3</v>
      </c>
      <c r="D11" s="12">
        <v>4</v>
      </c>
      <c r="E11" s="12">
        <v>5</v>
      </c>
      <c r="F11" s="12">
        <v>6</v>
      </c>
      <c r="G11" s="11">
        <v>7</v>
      </c>
      <c r="H11" s="12">
        <v>8</v>
      </c>
      <c r="I11" s="14">
        <v>9</v>
      </c>
      <c r="J11" s="11">
        <v>7</v>
      </c>
      <c r="K11" s="12">
        <v>8</v>
      </c>
      <c r="L11" s="14">
        <v>9</v>
      </c>
      <c r="M11" s="5"/>
    </row>
    <row r="12" spans="1:13" x14ac:dyDescent="0.3">
      <c r="A12" s="15" t="s">
        <v>14</v>
      </c>
      <c r="B12" s="15" t="s">
        <v>15</v>
      </c>
      <c r="C12" s="15" t="s">
        <v>15</v>
      </c>
      <c r="D12" s="16" t="s">
        <v>16</v>
      </c>
      <c r="E12" s="16" t="s">
        <v>15</v>
      </c>
      <c r="F12" s="16" t="s">
        <v>15</v>
      </c>
      <c r="G12" s="17">
        <f t="shared" ref="G12:L12" si="0">G13</f>
        <v>18491934.800000001</v>
      </c>
      <c r="H12" s="18">
        <f t="shared" si="0"/>
        <v>15650920</v>
      </c>
      <c r="I12" s="18">
        <f t="shared" si="0"/>
        <v>2841014.8</v>
      </c>
      <c r="J12" s="17">
        <f t="shared" si="0"/>
        <v>4046034.8499999996</v>
      </c>
      <c r="K12" s="18">
        <f t="shared" si="0"/>
        <v>3944214.9299999997</v>
      </c>
      <c r="L12" s="18">
        <f t="shared" si="0"/>
        <v>101819.92</v>
      </c>
      <c r="M12" s="5"/>
    </row>
    <row r="13" spans="1:13" x14ac:dyDescent="0.3">
      <c r="A13" s="15" t="s">
        <v>17</v>
      </c>
      <c r="B13" s="15" t="s">
        <v>15</v>
      </c>
      <c r="C13" s="15" t="s">
        <v>15</v>
      </c>
      <c r="D13" s="16" t="s">
        <v>16</v>
      </c>
      <c r="E13" s="16" t="s">
        <v>15</v>
      </c>
      <c r="F13" s="16" t="s">
        <v>15</v>
      </c>
      <c r="G13" s="18">
        <f>G14+G15+G16+G17+G18+G19+G20+G21+G22+G23+G24+G25+G26+G27+G28+G29+G30+G31+G32+G33+G34+G35+G36+G37+G38+G39+G40+G41</f>
        <v>18491934.800000001</v>
      </c>
      <c r="H13" s="18">
        <f>H14+H15+H16+H17+H18+H19+H20+H21+H22+H23+H24+H25+H26+H27+H28+H29+H30+H31+H32+H33+H34+H35+H36+H37+H38+H39+H40+H41</f>
        <v>15650920</v>
      </c>
      <c r="I13" s="18">
        <f>I14+I15+I16+I17+I18+I19+I20+I21+I22+I23+I24+I25+I26+I27+I28+I29+I30+I31+I32+I33+I34+I35+I36+I37+I38+I39+I40+I41</f>
        <v>2841014.8</v>
      </c>
      <c r="J13" s="18">
        <f t="shared" ref="J13:L13" si="1">J14+J15+J16+J17+J18+J19+J20+J21+J22+J23+J24+J25+J26+J27+J28+J29+J30+J31+J32+J33+J34+J35+J36+J37+J38+J39+J40+J41</f>
        <v>4046034.8499999996</v>
      </c>
      <c r="K13" s="18">
        <f t="shared" si="1"/>
        <v>3944214.9299999997</v>
      </c>
      <c r="L13" s="18">
        <f t="shared" si="1"/>
        <v>101819.92</v>
      </c>
      <c r="M13" s="5"/>
    </row>
    <row r="14" spans="1:13" ht="122.25" customHeight="1" x14ac:dyDescent="0.3">
      <c r="A14" s="12" t="s">
        <v>18</v>
      </c>
      <c r="B14" s="12" t="s">
        <v>19</v>
      </c>
      <c r="C14" s="12" t="s">
        <v>20</v>
      </c>
      <c r="D14" s="19" t="s">
        <v>21</v>
      </c>
      <c r="E14" s="19" t="s">
        <v>22</v>
      </c>
      <c r="F14" s="19" t="s">
        <v>23</v>
      </c>
      <c r="G14" s="20">
        <f t="shared" ref="G14:G41" si="2">H14+I14</f>
        <v>82300</v>
      </c>
      <c r="H14" s="21">
        <v>82300</v>
      </c>
      <c r="I14" s="21">
        <v>0</v>
      </c>
      <c r="J14" s="20">
        <f t="shared" ref="J14:J41" si="3">K14+L14</f>
        <v>0</v>
      </c>
      <c r="K14" s="21"/>
      <c r="L14" s="21"/>
      <c r="M14" s="5"/>
    </row>
    <row r="15" spans="1:13" ht="52.8" x14ac:dyDescent="0.3">
      <c r="A15" s="12" t="s">
        <v>24</v>
      </c>
      <c r="B15" s="12" t="s">
        <v>25</v>
      </c>
      <c r="C15" s="12" t="s">
        <v>26</v>
      </c>
      <c r="D15" s="19" t="s">
        <v>27</v>
      </c>
      <c r="E15" s="19" t="s">
        <v>28</v>
      </c>
      <c r="F15" s="19" t="s">
        <v>29</v>
      </c>
      <c r="G15" s="20">
        <f t="shared" si="2"/>
        <v>45000</v>
      </c>
      <c r="H15" s="21">
        <v>45000</v>
      </c>
      <c r="I15" s="21">
        <v>0</v>
      </c>
      <c r="J15" s="20">
        <f t="shared" si="3"/>
        <v>6545</v>
      </c>
      <c r="K15" s="21">
        <v>6545</v>
      </c>
      <c r="L15" s="21"/>
      <c r="M15" s="5"/>
    </row>
    <row r="16" spans="1:13" ht="52.8" x14ac:dyDescent="0.3">
      <c r="A16" s="12" t="s">
        <v>24</v>
      </c>
      <c r="B16" s="12" t="s">
        <v>25</v>
      </c>
      <c r="C16" s="12" t="s">
        <v>26</v>
      </c>
      <c r="D16" s="19" t="s">
        <v>27</v>
      </c>
      <c r="E16" s="19" t="s">
        <v>30</v>
      </c>
      <c r="F16" s="19" t="s">
        <v>31</v>
      </c>
      <c r="G16" s="20">
        <f t="shared" si="2"/>
        <v>185000</v>
      </c>
      <c r="H16" s="21">
        <v>185000</v>
      </c>
      <c r="I16" s="21">
        <v>0</v>
      </c>
      <c r="J16" s="20">
        <f t="shared" si="3"/>
        <v>43747.92</v>
      </c>
      <c r="K16" s="21">
        <v>43747.92</v>
      </c>
      <c r="L16" s="21"/>
      <c r="M16" s="5"/>
    </row>
    <row r="17" spans="1:13" ht="79.2" x14ac:dyDescent="0.3">
      <c r="A17" s="12" t="s">
        <v>24</v>
      </c>
      <c r="B17" s="12" t="s">
        <v>25</v>
      </c>
      <c r="C17" s="12" t="s">
        <v>26</v>
      </c>
      <c r="D17" s="19" t="s">
        <v>27</v>
      </c>
      <c r="E17" s="19" t="s">
        <v>32</v>
      </c>
      <c r="F17" s="19" t="s">
        <v>33</v>
      </c>
      <c r="G17" s="20">
        <f t="shared" si="2"/>
        <v>170000</v>
      </c>
      <c r="H17" s="21">
        <v>170000</v>
      </c>
      <c r="I17" s="21">
        <v>0</v>
      </c>
      <c r="J17" s="20">
        <f t="shared" si="3"/>
        <v>54045</v>
      </c>
      <c r="K17" s="21">
        <v>54045</v>
      </c>
      <c r="L17" s="21"/>
      <c r="M17" s="5"/>
    </row>
    <row r="18" spans="1:13" ht="39.6" x14ac:dyDescent="0.3">
      <c r="A18" s="12" t="s">
        <v>24</v>
      </c>
      <c r="B18" s="12" t="s">
        <v>25</v>
      </c>
      <c r="C18" s="12" t="s">
        <v>26</v>
      </c>
      <c r="D18" s="19" t="s">
        <v>27</v>
      </c>
      <c r="E18" s="19" t="s">
        <v>34</v>
      </c>
      <c r="F18" s="19" t="s">
        <v>35</v>
      </c>
      <c r="G18" s="20">
        <f t="shared" si="2"/>
        <v>500000</v>
      </c>
      <c r="H18" s="21">
        <v>500000</v>
      </c>
      <c r="I18" s="21">
        <v>0</v>
      </c>
      <c r="J18" s="20">
        <f t="shared" si="3"/>
        <v>335438.93</v>
      </c>
      <c r="K18" s="21">
        <v>335438.93</v>
      </c>
      <c r="L18" s="21"/>
      <c r="M18" s="5"/>
    </row>
    <row r="19" spans="1:13" ht="39.6" x14ac:dyDescent="0.3">
      <c r="A19" s="12" t="s">
        <v>36</v>
      </c>
      <c r="B19" s="12" t="s">
        <v>37</v>
      </c>
      <c r="C19" s="12" t="s">
        <v>38</v>
      </c>
      <c r="D19" s="19" t="s">
        <v>39</v>
      </c>
      <c r="E19" s="19" t="s">
        <v>40</v>
      </c>
      <c r="F19" s="19" t="s">
        <v>41</v>
      </c>
      <c r="G19" s="20">
        <f t="shared" si="2"/>
        <v>35000</v>
      </c>
      <c r="H19" s="21">
        <v>35000</v>
      </c>
      <c r="I19" s="21">
        <v>0</v>
      </c>
      <c r="J19" s="20">
        <f t="shared" si="3"/>
        <v>13642.16</v>
      </c>
      <c r="K19" s="21">
        <v>13642.16</v>
      </c>
      <c r="L19" s="21"/>
      <c r="M19" s="5"/>
    </row>
    <row r="20" spans="1:13" ht="39.6" x14ac:dyDescent="0.3">
      <c r="A20" s="12" t="s">
        <v>42</v>
      </c>
      <c r="B20" s="12" t="s">
        <v>43</v>
      </c>
      <c r="C20" s="12" t="s">
        <v>38</v>
      </c>
      <c r="D20" s="19" t="s">
        <v>44</v>
      </c>
      <c r="E20" s="19" t="s">
        <v>40</v>
      </c>
      <c r="F20" s="19" t="s">
        <v>41</v>
      </c>
      <c r="G20" s="20">
        <f t="shared" si="2"/>
        <v>40000</v>
      </c>
      <c r="H20" s="21">
        <v>40000</v>
      </c>
      <c r="I20" s="21">
        <v>0</v>
      </c>
      <c r="J20" s="20">
        <f t="shared" si="3"/>
        <v>7460</v>
      </c>
      <c r="K20" s="21">
        <v>7460</v>
      </c>
      <c r="L20" s="21"/>
      <c r="M20" s="5"/>
    </row>
    <row r="21" spans="1:13" ht="275.25" customHeight="1" x14ac:dyDescent="0.3">
      <c r="A21" s="12" t="s">
        <v>45</v>
      </c>
      <c r="B21" s="12" t="s">
        <v>46</v>
      </c>
      <c r="C21" s="12" t="s">
        <v>47</v>
      </c>
      <c r="D21" s="19" t="s">
        <v>48</v>
      </c>
      <c r="E21" s="19" t="s">
        <v>49</v>
      </c>
      <c r="F21" s="19" t="s">
        <v>50</v>
      </c>
      <c r="G21" s="20">
        <f t="shared" si="2"/>
        <v>6649966</v>
      </c>
      <c r="H21" s="21">
        <v>6649966</v>
      </c>
      <c r="I21" s="21">
        <v>0</v>
      </c>
      <c r="J21" s="20">
        <f t="shared" si="3"/>
        <v>1587207.88</v>
      </c>
      <c r="K21" s="21">
        <v>1587207.88</v>
      </c>
      <c r="L21" s="21"/>
      <c r="M21" s="5"/>
    </row>
    <row r="22" spans="1:13" ht="52.8" x14ac:dyDescent="0.3">
      <c r="A22" s="12" t="s">
        <v>51</v>
      </c>
      <c r="B22" s="12" t="s">
        <v>52</v>
      </c>
      <c r="C22" s="12" t="s">
        <v>47</v>
      </c>
      <c r="D22" s="19" t="s">
        <v>53</v>
      </c>
      <c r="E22" s="19" t="s">
        <v>54</v>
      </c>
      <c r="F22" s="19" t="s">
        <v>55</v>
      </c>
      <c r="G22" s="20">
        <f t="shared" si="2"/>
        <v>58710</v>
      </c>
      <c r="H22" s="21">
        <v>58710</v>
      </c>
      <c r="I22" s="21">
        <v>0</v>
      </c>
      <c r="J22" s="20">
        <f t="shared" si="3"/>
        <v>0</v>
      </c>
      <c r="K22" s="21"/>
      <c r="L22" s="21"/>
      <c r="M22" s="5"/>
    </row>
    <row r="23" spans="1:13" ht="79.2" x14ac:dyDescent="0.3">
      <c r="A23" s="12" t="s">
        <v>51</v>
      </c>
      <c r="B23" s="12" t="s">
        <v>52</v>
      </c>
      <c r="C23" s="12" t="s">
        <v>47</v>
      </c>
      <c r="D23" s="19" t="s">
        <v>53</v>
      </c>
      <c r="E23" s="19" t="s">
        <v>56</v>
      </c>
      <c r="F23" s="19" t="s">
        <v>57</v>
      </c>
      <c r="G23" s="20">
        <f t="shared" si="2"/>
        <v>90000</v>
      </c>
      <c r="H23" s="21">
        <v>90000</v>
      </c>
      <c r="I23" s="21">
        <v>0</v>
      </c>
      <c r="J23" s="20">
        <f t="shared" si="3"/>
        <v>0</v>
      </c>
      <c r="K23" s="21"/>
      <c r="L23" s="21"/>
      <c r="M23" s="5"/>
    </row>
    <row r="24" spans="1:13" ht="79.2" x14ac:dyDescent="0.3">
      <c r="A24" s="12" t="s">
        <v>51</v>
      </c>
      <c r="B24" s="12" t="s">
        <v>52</v>
      </c>
      <c r="C24" s="12" t="s">
        <v>47</v>
      </c>
      <c r="D24" s="19" t="s">
        <v>53</v>
      </c>
      <c r="E24" s="19" t="s">
        <v>58</v>
      </c>
      <c r="F24" s="19" t="s">
        <v>59</v>
      </c>
      <c r="G24" s="20">
        <f t="shared" si="2"/>
        <v>85000</v>
      </c>
      <c r="H24" s="21">
        <v>85000</v>
      </c>
      <c r="I24" s="21">
        <v>0</v>
      </c>
      <c r="J24" s="20">
        <f t="shared" si="3"/>
        <v>7990</v>
      </c>
      <c r="K24" s="21">
        <v>7990</v>
      </c>
      <c r="L24" s="21"/>
      <c r="M24" s="5"/>
    </row>
    <row r="25" spans="1:13" ht="355.5" customHeight="1" x14ac:dyDescent="0.3">
      <c r="A25" s="12" t="s">
        <v>60</v>
      </c>
      <c r="B25" s="12" t="s">
        <v>61</v>
      </c>
      <c r="C25" s="12" t="s">
        <v>47</v>
      </c>
      <c r="D25" s="19" t="s">
        <v>62</v>
      </c>
      <c r="E25" s="19" t="s">
        <v>63</v>
      </c>
      <c r="F25" s="19" t="s">
        <v>64</v>
      </c>
      <c r="G25" s="20">
        <f t="shared" si="2"/>
        <v>414792</v>
      </c>
      <c r="H25" s="21">
        <v>382902</v>
      </c>
      <c r="I25" s="21">
        <v>31890</v>
      </c>
      <c r="J25" s="20">
        <f t="shared" si="3"/>
        <v>52928</v>
      </c>
      <c r="K25" s="21">
        <v>52928</v>
      </c>
      <c r="L25" s="21"/>
      <c r="M25" s="5"/>
    </row>
    <row r="26" spans="1:13" ht="118.8" x14ac:dyDescent="0.3">
      <c r="A26" s="12" t="s">
        <v>65</v>
      </c>
      <c r="B26" s="12" t="s">
        <v>66</v>
      </c>
      <c r="C26" s="12" t="s">
        <v>67</v>
      </c>
      <c r="D26" s="19" t="s">
        <v>68</v>
      </c>
      <c r="E26" s="19" t="s">
        <v>69</v>
      </c>
      <c r="F26" s="19" t="s">
        <v>70</v>
      </c>
      <c r="G26" s="20">
        <f t="shared" si="2"/>
        <v>497542</v>
      </c>
      <c r="H26" s="21">
        <v>497542</v>
      </c>
      <c r="I26" s="21">
        <v>0</v>
      </c>
      <c r="J26" s="20">
        <f t="shared" si="3"/>
        <v>67262.59</v>
      </c>
      <c r="K26" s="21">
        <v>67262.59</v>
      </c>
      <c r="L26" s="21"/>
      <c r="M26" s="5"/>
    </row>
    <row r="27" spans="1:13" ht="79.2" x14ac:dyDescent="0.3">
      <c r="A27" s="12" t="s">
        <v>71</v>
      </c>
      <c r="B27" s="12" t="s">
        <v>72</v>
      </c>
      <c r="C27" s="12" t="s">
        <v>67</v>
      </c>
      <c r="D27" s="19" t="s">
        <v>73</v>
      </c>
      <c r="E27" s="19" t="s">
        <v>74</v>
      </c>
      <c r="F27" s="19" t="s">
        <v>75</v>
      </c>
      <c r="G27" s="20">
        <f t="shared" si="2"/>
        <v>60000</v>
      </c>
      <c r="H27" s="21">
        <v>60000</v>
      </c>
      <c r="I27" s="21">
        <v>0</v>
      </c>
      <c r="J27" s="20">
        <f t="shared" si="3"/>
        <v>18850</v>
      </c>
      <c r="K27" s="21">
        <v>18850</v>
      </c>
      <c r="L27" s="21"/>
      <c r="M27" s="5"/>
    </row>
    <row r="28" spans="1:13" ht="79.2" x14ac:dyDescent="0.3">
      <c r="A28" s="12" t="s">
        <v>76</v>
      </c>
      <c r="B28" s="12" t="s">
        <v>77</v>
      </c>
      <c r="C28" s="12" t="s">
        <v>78</v>
      </c>
      <c r="D28" s="19" t="s">
        <v>79</v>
      </c>
      <c r="E28" s="19" t="s">
        <v>80</v>
      </c>
      <c r="F28" s="19" t="s">
        <v>81</v>
      </c>
      <c r="G28" s="20">
        <f t="shared" si="2"/>
        <v>152500</v>
      </c>
      <c r="H28" s="21">
        <v>0</v>
      </c>
      <c r="I28" s="21">
        <v>152500</v>
      </c>
      <c r="J28" s="20">
        <f t="shared" si="3"/>
        <v>50000</v>
      </c>
      <c r="K28" s="21"/>
      <c r="L28" s="21">
        <v>50000</v>
      </c>
      <c r="M28" s="5"/>
    </row>
    <row r="29" spans="1:13" ht="39.6" x14ac:dyDescent="0.3">
      <c r="A29" s="12" t="s">
        <v>82</v>
      </c>
      <c r="B29" s="12" t="s">
        <v>83</v>
      </c>
      <c r="C29" s="12" t="s">
        <v>84</v>
      </c>
      <c r="D29" s="19" t="s">
        <v>85</v>
      </c>
      <c r="E29" s="19" t="s">
        <v>86</v>
      </c>
      <c r="F29" s="19" t="s">
        <v>87</v>
      </c>
      <c r="G29" s="20">
        <f t="shared" si="2"/>
        <v>260000</v>
      </c>
      <c r="H29" s="21">
        <v>260000</v>
      </c>
      <c r="I29" s="21">
        <v>0</v>
      </c>
      <c r="J29" s="20">
        <f t="shared" si="3"/>
        <v>84000</v>
      </c>
      <c r="K29" s="21">
        <v>84000</v>
      </c>
      <c r="L29" s="21"/>
      <c r="M29" s="5"/>
    </row>
    <row r="30" spans="1:13" ht="239.25" customHeight="1" x14ac:dyDescent="0.3">
      <c r="A30" s="12" t="s">
        <v>88</v>
      </c>
      <c r="B30" s="12" t="s">
        <v>89</v>
      </c>
      <c r="C30" s="12" t="s">
        <v>90</v>
      </c>
      <c r="D30" s="19" t="s">
        <v>91</v>
      </c>
      <c r="E30" s="19" t="s">
        <v>92</v>
      </c>
      <c r="F30" s="19" t="s">
        <v>93</v>
      </c>
      <c r="G30" s="20">
        <f t="shared" si="2"/>
        <v>2385000</v>
      </c>
      <c r="H30" s="21">
        <v>2311000</v>
      </c>
      <c r="I30" s="21">
        <v>74000</v>
      </c>
      <c r="J30" s="20">
        <f t="shared" si="3"/>
        <v>48000</v>
      </c>
      <c r="K30" s="21">
        <v>48000</v>
      </c>
      <c r="L30" s="21"/>
      <c r="M30" s="5"/>
    </row>
    <row r="31" spans="1:13" ht="79.2" x14ac:dyDescent="0.3">
      <c r="A31" s="12" t="s">
        <v>94</v>
      </c>
      <c r="B31" s="12" t="s">
        <v>95</v>
      </c>
      <c r="C31" s="12" t="s">
        <v>96</v>
      </c>
      <c r="D31" s="19" t="s">
        <v>97</v>
      </c>
      <c r="E31" s="19" t="s">
        <v>32</v>
      </c>
      <c r="F31" s="19" t="s">
        <v>33</v>
      </c>
      <c r="G31" s="20">
        <f t="shared" si="2"/>
        <v>100000</v>
      </c>
      <c r="H31" s="21">
        <v>100000</v>
      </c>
      <c r="I31" s="21">
        <v>0</v>
      </c>
      <c r="J31" s="20">
        <f t="shared" si="3"/>
        <v>16000</v>
      </c>
      <c r="K31" s="21">
        <v>16000</v>
      </c>
      <c r="L31" s="21"/>
      <c r="M31" s="5"/>
    </row>
    <row r="32" spans="1:13" ht="79.2" x14ac:dyDescent="0.3">
      <c r="A32" s="12" t="s">
        <v>98</v>
      </c>
      <c r="B32" s="12" t="s">
        <v>99</v>
      </c>
      <c r="C32" s="12" t="s">
        <v>100</v>
      </c>
      <c r="D32" s="19" t="s">
        <v>101</v>
      </c>
      <c r="E32" s="19" t="s">
        <v>102</v>
      </c>
      <c r="F32" s="19" t="s">
        <v>103</v>
      </c>
      <c r="G32" s="20">
        <f t="shared" si="2"/>
        <v>332624.8</v>
      </c>
      <c r="H32" s="21">
        <v>320000</v>
      </c>
      <c r="I32" s="21">
        <v>12624.8</v>
      </c>
      <c r="J32" s="20">
        <f t="shared" si="3"/>
        <v>18484.8</v>
      </c>
      <c r="K32" s="21">
        <v>5860</v>
      </c>
      <c r="L32" s="21">
        <v>12624.8</v>
      </c>
      <c r="M32" s="5"/>
    </row>
    <row r="33" spans="1:13" ht="118.8" x14ac:dyDescent="0.3">
      <c r="A33" s="12" t="s">
        <v>104</v>
      </c>
      <c r="B33" s="12" t="s">
        <v>105</v>
      </c>
      <c r="C33" s="12" t="s">
        <v>106</v>
      </c>
      <c r="D33" s="19" t="s">
        <v>107</v>
      </c>
      <c r="E33" s="19" t="s">
        <v>108</v>
      </c>
      <c r="F33" s="19" t="s">
        <v>109</v>
      </c>
      <c r="G33" s="20">
        <f t="shared" si="2"/>
        <v>600000</v>
      </c>
      <c r="H33" s="21">
        <v>600000</v>
      </c>
      <c r="I33" s="21">
        <v>0</v>
      </c>
      <c r="J33" s="20">
        <f t="shared" si="3"/>
        <v>129438</v>
      </c>
      <c r="K33" s="21">
        <v>129438</v>
      </c>
      <c r="L33" s="21"/>
      <c r="M33" s="5"/>
    </row>
    <row r="34" spans="1:13" ht="125.25" customHeight="1" x14ac:dyDescent="0.3">
      <c r="A34" s="12" t="s">
        <v>110</v>
      </c>
      <c r="B34" s="12" t="s">
        <v>111</v>
      </c>
      <c r="C34" s="12" t="s">
        <v>106</v>
      </c>
      <c r="D34" s="19" t="s">
        <v>112</v>
      </c>
      <c r="E34" s="19" t="s">
        <v>113</v>
      </c>
      <c r="F34" s="19" t="s">
        <v>114</v>
      </c>
      <c r="G34" s="20">
        <f t="shared" si="2"/>
        <v>220000</v>
      </c>
      <c r="H34" s="21">
        <v>220000</v>
      </c>
      <c r="I34" s="21">
        <v>0</v>
      </c>
      <c r="J34" s="20">
        <f t="shared" si="3"/>
        <v>80386</v>
      </c>
      <c r="K34" s="21">
        <v>80386</v>
      </c>
      <c r="L34" s="21"/>
      <c r="M34" s="5"/>
    </row>
    <row r="35" spans="1:13" ht="79.2" x14ac:dyDescent="0.3">
      <c r="A35" s="12" t="s">
        <v>110</v>
      </c>
      <c r="B35" s="12" t="s">
        <v>111</v>
      </c>
      <c r="C35" s="12" t="s">
        <v>106</v>
      </c>
      <c r="D35" s="19" t="s">
        <v>112</v>
      </c>
      <c r="E35" s="19" t="s">
        <v>102</v>
      </c>
      <c r="F35" s="19" t="s">
        <v>103</v>
      </c>
      <c r="G35" s="20">
        <f t="shared" si="2"/>
        <v>650000</v>
      </c>
      <c r="H35" s="21">
        <v>0</v>
      </c>
      <c r="I35" s="21">
        <v>650000</v>
      </c>
      <c r="J35" s="20">
        <f t="shared" si="3"/>
        <v>0</v>
      </c>
      <c r="K35" s="21"/>
      <c r="L35" s="21"/>
      <c r="M35" s="5"/>
    </row>
    <row r="36" spans="1:13" ht="158.4" x14ac:dyDescent="0.3">
      <c r="A36" s="12" t="s">
        <v>110</v>
      </c>
      <c r="B36" s="12" t="s">
        <v>111</v>
      </c>
      <c r="C36" s="12" t="s">
        <v>106</v>
      </c>
      <c r="D36" s="19" t="s">
        <v>112</v>
      </c>
      <c r="E36" s="19" t="s">
        <v>115</v>
      </c>
      <c r="F36" s="19" t="s">
        <v>116</v>
      </c>
      <c r="G36" s="20">
        <f t="shared" si="2"/>
        <v>4635000</v>
      </c>
      <c r="H36" s="21">
        <v>2935000</v>
      </c>
      <c r="I36" s="21">
        <v>1700000</v>
      </c>
      <c r="J36" s="20">
        <f t="shared" si="3"/>
        <v>1440853.45</v>
      </c>
      <c r="K36" s="21">
        <v>1385413.45</v>
      </c>
      <c r="L36" s="21">
        <v>55440</v>
      </c>
      <c r="M36" s="5"/>
    </row>
    <row r="37" spans="1:13" ht="118.8" x14ac:dyDescent="0.3">
      <c r="A37" s="12" t="s">
        <v>110</v>
      </c>
      <c r="B37" s="12" t="s">
        <v>111</v>
      </c>
      <c r="C37" s="12" t="s">
        <v>106</v>
      </c>
      <c r="D37" s="19" t="s">
        <v>112</v>
      </c>
      <c r="E37" s="19" t="s">
        <v>108</v>
      </c>
      <c r="F37" s="19" t="s">
        <v>109</v>
      </c>
      <c r="G37" s="20">
        <f t="shared" si="2"/>
        <v>23500</v>
      </c>
      <c r="H37" s="21">
        <v>23500</v>
      </c>
      <c r="I37" s="21">
        <v>0</v>
      </c>
      <c r="J37" s="20">
        <f t="shared" si="3"/>
        <v>0</v>
      </c>
      <c r="K37" s="21"/>
      <c r="L37" s="21"/>
      <c r="M37" s="5"/>
    </row>
    <row r="38" spans="1:13" ht="52.8" x14ac:dyDescent="0.3">
      <c r="A38" s="12" t="s">
        <v>117</v>
      </c>
      <c r="B38" s="12" t="s">
        <v>118</v>
      </c>
      <c r="C38" s="12" t="s">
        <v>106</v>
      </c>
      <c r="D38" s="19" t="s">
        <v>119</v>
      </c>
      <c r="E38" s="19" t="s">
        <v>120</v>
      </c>
      <c r="F38" s="19" t="s">
        <v>121</v>
      </c>
      <c r="G38" s="20">
        <f t="shared" si="2"/>
        <v>100000</v>
      </c>
      <c r="H38" s="21">
        <v>0</v>
      </c>
      <c r="I38" s="21">
        <v>100000</v>
      </c>
      <c r="J38" s="20">
        <f t="shared" si="3"/>
        <v>0</v>
      </c>
      <c r="K38" s="21"/>
      <c r="L38" s="21"/>
      <c r="M38" s="5"/>
    </row>
    <row r="39" spans="1:13" ht="79.2" x14ac:dyDescent="0.3">
      <c r="A39" s="12" t="s">
        <v>122</v>
      </c>
      <c r="B39" s="12" t="s">
        <v>123</v>
      </c>
      <c r="C39" s="12" t="s">
        <v>124</v>
      </c>
      <c r="D39" s="19" t="s">
        <v>125</v>
      </c>
      <c r="E39" s="19" t="s">
        <v>80</v>
      </c>
      <c r="F39" s="19" t="s">
        <v>81</v>
      </c>
      <c r="G39" s="20">
        <f t="shared" si="2"/>
        <v>120000</v>
      </c>
      <c r="H39" s="21">
        <v>0</v>
      </c>
      <c r="I39" s="21">
        <v>120000</v>
      </c>
      <c r="J39" s="20">
        <f t="shared" si="3"/>
        <v>0</v>
      </c>
      <c r="K39" s="21"/>
      <c r="L39" s="21"/>
      <c r="M39" s="5"/>
    </row>
    <row r="40" spans="1:13" ht="79.2" x14ac:dyDescent="0.3">
      <c r="A40" s="12" t="s">
        <v>126</v>
      </c>
      <c r="B40" s="12" t="s">
        <v>127</v>
      </c>
      <c r="C40" s="12" t="s">
        <v>128</v>
      </c>
      <c r="D40" s="19" t="s">
        <v>129</v>
      </c>
      <c r="E40" s="19" t="s">
        <v>130</v>
      </c>
      <c r="F40" s="19" t="s">
        <v>131</v>
      </c>
      <c r="G40" s="20">
        <f t="shared" si="2"/>
        <v>-165000</v>
      </c>
      <c r="H40" s="21">
        <v>0</v>
      </c>
      <c r="I40" s="21">
        <v>-165000</v>
      </c>
      <c r="J40" s="20">
        <f t="shared" si="3"/>
        <v>-16244.88</v>
      </c>
      <c r="K40" s="21"/>
      <c r="L40" s="21">
        <v>-16244.88</v>
      </c>
      <c r="M40" s="5"/>
    </row>
    <row r="41" spans="1:13" ht="79.2" x14ac:dyDescent="0.3">
      <c r="A41" s="12" t="s">
        <v>132</v>
      </c>
      <c r="B41" s="12" t="s">
        <v>133</v>
      </c>
      <c r="C41" s="12" t="s">
        <v>128</v>
      </c>
      <c r="D41" s="19" t="s">
        <v>134</v>
      </c>
      <c r="E41" s="19" t="s">
        <v>130</v>
      </c>
      <c r="F41" s="19" t="s">
        <v>131</v>
      </c>
      <c r="G41" s="20">
        <f t="shared" si="2"/>
        <v>165000</v>
      </c>
      <c r="H41" s="21">
        <v>0</v>
      </c>
      <c r="I41" s="21">
        <v>165000</v>
      </c>
      <c r="J41" s="20">
        <f t="shared" si="3"/>
        <v>0</v>
      </c>
      <c r="K41" s="21"/>
      <c r="L41" s="21"/>
      <c r="M41" s="5"/>
    </row>
    <row r="42" spans="1:13" x14ac:dyDescent="0.3">
      <c r="A42" s="15" t="s">
        <v>135</v>
      </c>
      <c r="B42" s="15" t="s">
        <v>15</v>
      </c>
      <c r="C42" s="15" t="s">
        <v>15</v>
      </c>
      <c r="D42" s="16" t="s">
        <v>136</v>
      </c>
      <c r="E42" s="16" t="s">
        <v>15</v>
      </c>
      <c r="F42" s="16" t="s">
        <v>15</v>
      </c>
      <c r="G42" s="17">
        <f>G43</f>
        <v>7941130.8599999994</v>
      </c>
      <c r="H42" s="18">
        <f>H43</f>
        <v>5743900</v>
      </c>
      <c r="I42" s="18">
        <f>I43</f>
        <v>2197230.86</v>
      </c>
      <c r="J42" s="18">
        <f t="shared" ref="J42:L42" si="4">J43</f>
        <v>1459165.12</v>
      </c>
      <c r="K42" s="18">
        <f t="shared" si="4"/>
        <v>1220028.8599999999</v>
      </c>
      <c r="L42" s="18">
        <f t="shared" si="4"/>
        <v>239136.26</v>
      </c>
      <c r="M42" s="5"/>
    </row>
    <row r="43" spans="1:13" x14ac:dyDescent="0.3">
      <c r="A43" s="15" t="s">
        <v>137</v>
      </c>
      <c r="B43" s="15" t="s">
        <v>15</v>
      </c>
      <c r="C43" s="15" t="s">
        <v>15</v>
      </c>
      <c r="D43" s="16" t="s">
        <v>136</v>
      </c>
      <c r="E43" s="16" t="s">
        <v>15</v>
      </c>
      <c r="F43" s="16" t="s">
        <v>15</v>
      </c>
      <c r="G43" s="18">
        <f>G44+G45+G46+G47+G48+G49+G50+G51+G52</f>
        <v>7941130.8599999994</v>
      </c>
      <c r="H43" s="18">
        <f>H44+H45+H46+H47+H48+H49+H50+H51+H52</f>
        <v>5743900</v>
      </c>
      <c r="I43" s="18">
        <f t="shared" ref="I43:L43" si="5">I44+I45+I46+I47+I48+I49+I50+I51+I52</f>
        <v>2197230.86</v>
      </c>
      <c r="J43" s="18">
        <f t="shared" si="5"/>
        <v>1459165.12</v>
      </c>
      <c r="K43" s="18">
        <f t="shared" si="5"/>
        <v>1220028.8599999999</v>
      </c>
      <c r="L43" s="18">
        <f t="shared" si="5"/>
        <v>239136.26</v>
      </c>
      <c r="M43" s="5"/>
    </row>
    <row r="44" spans="1:13" ht="39.6" x14ac:dyDescent="0.3">
      <c r="A44" s="12" t="s">
        <v>138</v>
      </c>
      <c r="B44" s="12" t="s">
        <v>139</v>
      </c>
      <c r="C44" s="12" t="s">
        <v>140</v>
      </c>
      <c r="D44" s="19" t="s">
        <v>141</v>
      </c>
      <c r="E44" s="19" t="s">
        <v>142</v>
      </c>
      <c r="F44" s="19" t="s">
        <v>143</v>
      </c>
      <c r="G44" s="20">
        <f t="shared" ref="G44:G52" si="6">H44+I44</f>
        <v>3387434.7199999997</v>
      </c>
      <c r="H44" s="21">
        <v>2200000</v>
      </c>
      <c r="I44" s="21">
        <v>1187434.72</v>
      </c>
      <c r="J44" s="20">
        <f t="shared" ref="J44:J52" si="7">K44+L44</f>
        <v>499221.98</v>
      </c>
      <c r="K44" s="21">
        <v>447108.85</v>
      </c>
      <c r="L44" s="21">
        <v>52113.13</v>
      </c>
      <c r="M44" s="5"/>
    </row>
    <row r="45" spans="1:13" ht="39.6" x14ac:dyDescent="0.3">
      <c r="A45" s="12" t="s">
        <v>144</v>
      </c>
      <c r="B45" s="12" t="s">
        <v>145</v>
      </c>
      <c r="C45" s="12" t="s">
        <v>146</v>
      </c>
      <c r="D45" s="19" t="s">
        <v>147</v>
      </c>
      <c r="E45" s="19" t="s">
        <v>148</v>
      </c>
      <c r="F45" s="19" t="s">
        <v>149</v>
      </c>
      <c r="G45" s="20">
        <f t="shared" si="6"/>
        <v>3588886.14</v>
      </c>
      <c r="H45" s="21">
        <v>2579090</v>
      </c>
      <c r="I45" s="21">
        <v>1009796.14</v>
      </c>
      <c r="J45" s="20">
        <f t="shared" si="7"/>
        <v>940448.14</v>
      </c>
      <c r="K45" s="21">
        <v>753425.01</v>
      </c>
      <c r="L45" s="21">
        <v>187023.13</v>
      </c>
      <c r="M45" s="5"/>
    </row>
    <row r="46" spans="1:13" ht="39.6" x14ac:dyDescent="0.3">
      <c r="A46" s="12" t="s">
        <v>144</v>
      </c>
      <c r="B46" s="12" t="s">
        <v>145</v>
      </c>
      <c r="C46" s="12" t="s">
        <v>146</v>
      </c>
      <c r="D46" s="19" t="s">
        <v>147</v>
      </c>
      <c r="E46" s="19" t="s">
        <v>150</v>
      </c>
      <c r="F46" s="19" t="s">
        <v>151</v>
      </c>
      <c r="G46" s="20">
        <f t="shared" si="6"/>
        <v>525910</v>
      </c>
      <c r="H46" s="21">
        <v>525910</v>
      </c>
      <c r="I46" s="21">
        <v>0</v>
      </c>
      <c r="J46" s="20">
        <f t="shared" si="7"/>
        <v>0</v>
      </c>
      <c r="K46" s="21"/>
      <c r="L46" s="21"/>
      <c r="M46" s="5"/>
    </row>
    <row r="47" spans="1:13" ht="79.2" x14ac:dyDescent="0.3">
      <c r="A47" s="12" t="s">
        <v>144</v>
      </c>
      <c r="B47" s="12" t="s">
        <v>145</v>
      </c>
      <c r="C47" s="12" t="s">
        <v>146</v>
      </c>
      <c r="D47" s="19" t="s">
        <v>147</v>
      </c>
      <c r="E47" s="19" t="s">
        <v>152</v>
      </c>
      <c r="F47" s="19" t="s">
        <v>153</v>
      </c>
      <c r="G47" s="20">
        <f t="shared" si="6"/>
        <v>1000</v>
      </c>
      <c r="H47" s="21">
        <v>1000</v>
      </c>
      <c r="I47" s="21">
        <v>0</v>
      </c>
      <c r="J47" s="20">
        <f t="shared" si="7"/>
        <v>0</v>
      </c>
      <c r="K47" s="21"/>
      <c r="L47" s="21"/>
      <c r="M47" s="5"/>
    </row>
    <row r="48" spans="1:13" ht="79.2" x14ac:dyDescent="0.3">
      <c r="A48" s="12" t="s">
        <v>154</v>
      </c>
      <c r="B48" s="12" t="s">
        <v>155</v>
      </c>
      <c r="C48" s="12" t="s">
        <v>156</v>
      </c>
      <c r="D48" s="19" t="s">
        <v>157</v>
      </c>
      <c r="E48" s="19" t="s">
        <v>158</v>
      </c>
      <c r="F48" s="19" t="s">
        <v>159</v>
      </c>
      <c r="G48" s="20">
        <f t="shared" si="6"/>
        <v>37900</v>
      </c>
      <c r="H48" s="21">
        <v>37900</v>
      </c>
      <c r="I48" s="21">
        <v>0</v>
      </c>
      <c r="J48" s="20">
        <f t="shared" si="7"/>
        <v>14497</v>
      </c>
      <c r="K48" s="21">
        <v>14497</v>
      </c>
      <c r="L48" s="21"/>
      <c r="M48" s="5"/>
    </row>
    <row r="49" spans="1:13" ht="79.2" x14ac:dyDescent="0.3">
      <c r="A49" s="12" t="s">
        <v>160</v>
      </c>
      <c r="B49" s="12" t="s">
        <v>161</v>
      </c>
      <c r="C49" s="12" t="s">
        <v>162</v>
      </c>
      <c r="D49" s="19" t="s">
        <v>163</v>
      </c>
      <c r="E49" s="19" t="s">
        <v>152</v>
      </c>
      <c r="F49" s="19" t="s">
        <v>153</v>
      </c>
      <c r="G49" s="20">
        <f t="shared" si="6"/>
        <v>97000</v>
      </c>
      <c r="H49" s="21">
        <v>97000</v>
      </c>
      <c r="I49" s="21">
        <v>0</v>
      </c>
      <c r="J49" s="20">
        <f t="shared" si="7"/>
        <v>0</v>
      </c>
      <c r="K49" s="21"/>
      <c r="L49" s="21"/>
      <c r="M49" s="5"/>
    </row>
    <row r="50" spans="1:13" ht="158.4" x14ac:dyDescent="0.3">
      <c r="A50" s="12" t="s">
        <v>160</v>
      </c>
      <c r="B50" s="12" t="s">
        <v>161</v>
      </c>
      <c r="C50" s="12" t="s">
        <v>162</v>
      </c>
      <c r="D50" s="19" t="s">
        <v>163</v>
      </c>
      <c r="E50" s="19" t="s">
        <v>164</v>
      </c>
      <c r="F50" s="19" t="s">
        <v>165</v>
      </c>
      <c r="G50" s="20">
        <f t="shared" si="6"/>
        <v>135330</v>
      </c>
      <c r="H50" s="21">
        <v>135330</v>
      </c>
      <c r="I50" s="21">
        <v>0</v>
      </c>
      <c r="J50" s="20">
        <f t="shared" si="7"/>
        <v>4998</v>
      </c>
      <c r="K50" s="21">
        <v>4998</v>
      </c>
      <c r="L50" s="21"/>
      <c r="M50" s="5"/>
    </row>
    <row r="51" spans="1:13" ht="52.8" x14ac:dyDescent="0.3">
      <c r="A51" s="12" t="s">
        <v>160</v>
      </c>
      <c r="B51" s="12" t="s">
        <v>161</v>
      </c>
      <c r="C51" s="12" t="s">
        <v>162</v>
      </c>
      <c r="D51" s="19" t="s">
        <v>163</v>
      </c>
      <c r="E51" s="19" t="s">
        <v>166</v>
      </c>
      <c r="F51" s="19" t="s">
        <v>167</v>
      </c>
      <c r="G51" s="20">
        <f t="shared" si="6"/>
        <v>7240</v>
      </c>
      <c r="H51" s="21">
        <v>7240</v>
      </c>
      <c r="I51" s="21">
        <v>0</v>
      </c>
      <c r="J51" s="20">
        <f t="shared" si="7"/>
        <v>0</v>
      </c>
      <c r="K51" s="21"/>
      <c r="L51" s="21"/>
      <c r="M51" s="5"/>
    </row>
    <row r="52" spans="1:13" ht="79.2" x14ac:dyDescent="0.3">
      <c r="A52" s="12" t="s">
        <v>160</v>
      </c>
      <c r="B52" s="12" t="s">
        <v>161</v>
      </c>
      <c r="C52" s="12" t="s">
        <v>162</v>
      </c>
      <c r="D52" s="19" t="s">
        <v>163</v>
      </c>
      <c r="E52" s="19" t="s">
        <v>158</v>
      </c>
      <c r="F52" s="19" t="s">
        <v>159</v>
      </c>
      <c r="G52" s="20">
        <f t="shared" si="6"/>
        <v>160430</v>
      </c>
      <c r="H52" s="21">
        <v>160430</v>
      </c>
      <c r="I52" s="21">
        <v>0</v>
      </c>
      <c r="J52" s="20">
        <f t="shared" si="7"/>
        <v>0</v>
      </c>
      <c r="K52" s="21"/>
      <c r="L52" s="21"/>
      <c r="M52" s="5"/>
    </row>
    <row r="53" spans="1:13" ht="39.6" x14ac:dyDescent="0.3">
      <c r="A53" s="15" t="s">
        <v>168</v>
      </c>
      <c r="B53" s="15" t="s">
        <v>15</v>
      </c>
      <c r="C53" s="15" t="s">
        <v>15</v>
      </c>
      <c r="D53" s="16" t="s">
        <v>169</v>
      </c>
      <c r="E53" s="16" t="s">
        <v>15</v>
      </c>
      <c r="F53" s="16" t="s">
        <v>15</v>
      </c>
      <c r="G53" s="17">
        <f>G54</f>
        <v>11053280</v>
      </c>
      <c r="H53" s="18">
        <f>H54</f>
        <v>10954340</v>
      </c>
      <c r="I53" s="18">
        <f>I54</f>
        <v>98940</v>
      </c>
      <c r="J53" s="18">
        <f t="shared" ref="J53:L53" si="8">J54</f>
        <v>3354500.79</v>
      </c>
      <c r="K53" s="18">
        <f t="shared" si="8"/>
        <v>3354500.79</v>
      </c>
      <c r="L53" s="18">
        <f t="shared" si="8"/>
        <v>0</v>
      </c>
      <c r="M53" s="5"/>
    </row>
    <row r="54" spans="1:13" ht="39.6" x14ac:dyDescent="0.3">
      <c r="A54" s="15" t="s">
        <v>170</v>
      </c>
      <c r="B54" s="15" t="s">
        <v>15</v>
      </c>
      <c r="C54" s="15" t="s">
        <v>15</v>
      </c>
      <c r="D54" s="16" t="s">
        <v>169</v>
      </c>
      <c r="E54" s="16" t="s">
        <v>15</v>
      </c>
      <c r="F54" s="16" t="s">
        <v>15</v>
      </c>
      <c r="G54" s="17">
        <f>G55+G56+G57+G58+G59+G60+G61+G62</f>
        <v>11053280</v>
      </c>
      <c r="H54" s="17">
        <f t="shared" ref="H54:L54" si="9">H55+H56+H57+H58+H59+H60+H61+H62</f>
        <v>10954340</v>
      </c>
      <c r="I54" s="17">
        <f t="shared" si="9"/>
        <v>98940</v>
      </c>
      <c r="J54" s="17">
        <f t="shared" si="9"/>
        <v>3354500.79</v>
      </c>
      <c r="K54" s="17">
        <f t="shared" si="9"/>
        <v>3354500.79</v>
      </c>
      <c r="L54" s="17">
        <f t="shared" si="9"/>
        <v>0</v>
      </c>
      <c r="M54" s="5"/>
    </row>
    <row r="55" spans="1:13" ht="52.8" x14ac:dyDescent="0.3">
      <c r="A55" s="12" t="s">
        <v>171</v>
      </c>
      <c r="B55" s="12" t="s">
        <v>172</v>
      </c>
      <c r="C55" s="12" t="s">
        <v>173</v>
      </c>
      <c r="D55" s="19" t="s">
        <v>174</v>
      </c>
      <c r="E55" s="19" t="s">
        <v>175</v>
      </c>
      <c r="F55" s="19" t="s">
        <v>176</v>
      </c>
      <c r="G55" s="20">
        <f t="shared" ref="G55:G62" si="10">H55+I55</f>
        <v>28721</v>
      </c>
      <c r="H55" s="21">
        <v>28721</v>
      </c>
      <c r="I55" s="21">
        <v>0</v>
      </c>
      <c r="J55" s="20">
        <f t="shared" ref="J55:J62" si="11">K55+L55</f>
        <v>14862.8</v>
      </c>
      <c r="K55" s="21">
        <v>14862.8</v>
      </c>
      <c r="L55" s="21"/>
      <c r="M55" s="5"/>
    </row>
    <row r="56" spans="1:13" ht="66" x14ac:dyDescent="0.3">
      <c r="A56" s="12" t="s">
        <v>171</v>
      </c>
      <c r="B56" s="12" t="s">
        <v>172</v>
      </c>
      <c r="C56" s="12" t="s">
        <v>173</v>
      </c>
      <c r="D56" s="19" t="s">
        <v>174</v>
      </c>
      <c r="E56" s="19" t="s">
        <v>177</v>
      </c>
      <c r="F56" s="19" t="s">
        <v>178</v>
      </c>
      <c r="G56" s="20">
        <f t="shared" si="10"/>
        <v>5275359</v>
      </c>
      <c r="H56" s="21">
        <v>5275359</v>
      </c>
      <c r="I56" s="21">
        <v>0</v>
      </c>
      <c r="J56" s="20">
        <f t="shared" si="11"/>
        <v>1963441.51</v>
      </c>
      <c r="K56" s="21">
        <v>1963441.51</v>
      </c>
      <c r="L56" s="21"/>
      <c r="M56" s="5"/>
    </row>
    <row r="57" spans="1:13" ht="66" x14ac:dyDescent="0.3">
      <c r="A57" s="12" t="s">
        <v>179</v>
      </c>
      <c r="B57" s="12" t="s">
        <v>180</v>
      </c>
      <c r="C57" s="12" t="s">
        <v>181</v>
      </c>
      <c r="D57" s="19" t="s">
        <v>182</v>
      </c>
      <c r="E57" s="19" t="s">
        <v>183</v>
      </c>
      <c r="F57" s="19" t="s">
        <v>178</v>
      </c>
      <c r="G57" s="20">
        <f t="shared" si="10"/>
        <v>2630000</v>
      </c>
      <c r="H57" s="21">
        <v>2531060</v>
      </c>
      <c r="I57" s="21">
        <v>98940</v>
      </c>
      <c r="J57" s="20">
        <f t="shared" si="11"/>
        <v>232468.71</v>
      </c>
      <c r="K57" s="21">
        <v>232468.71</v>
      </c>
      <c r="L57" s="21"/>
      <c r="M57" s="5"/>
    </row>
    <row r="58" spans="1:13" ht="52.8" x14ac:dyDescent="0.3">
      <c r="A58" s="12" t="s">
        <v>184</v>
      </c>
      <c r="B58" s="12" t="s">
        <v>185</v>
      </c>
      <c r="C58" s="12" t="s">
        <v>186</v>
      </c>
      <c r="D58" s="19" t="s">
        <v>187</v>
      </c>
      <c r="E58" s="19" t="s">
        <v>188</v>
      </c>
      <c r="F58" s="19" t="s">
        <v>189</v>
      </c>
      <c r="G58" s="20">
        <f t="shared" si="10"/>
        <v>24200</v>
      </c>
      <c r="H58" s="21">
        <v>24200</v>
      </c>
      <c r="I58" s="21">
        <v>0</v>
      </c>
      <c r="J58" s="20">
        <f t="shared" si="11"/>
        <v>600</v>
      </c>
      <c r="K58" s="21">
        <v>600</v>
      </c>
      <c r="L58" s="21"/>
      <c r="M58" s="5"/>
    </row>
    <row r="59" spans="1:13" ht="66" x14ac:dyDescent="0.3">
      <c r="A59" s="12" t="s">
        <v>190</v>
      </c>
      <c r="B59" s="12" t="s">
        <v>191</v>
      </c>
      <c r="C59" s="12" t="s">
        <v>192</v>
      </c>
      <c r="D59" s="19" t="s">
        <v>193</v>
      </c>
      <c r="E59" s="19" t="s">
        <v>194</v>
      </c>
      <c r="F59" s="19" t="s">
        <v>195</v>
      </c>
      <c r="G59" s="20">
        <f t="shared" si="10"/>
        <v>20000</v>
      </c>
      <c r="H59" s="21">
        <v>20000</v>
      </c>
      <c r="I59" s="21">
        <v>0</v>
      </c>
      <c r="J59" s="20">
        <f t="shared" si="11"/>
        <v>0</v>
      </c>
      <c r="K59" s="21"/>
      <c r="L59" s="21"/>
      <c r="M59" s="5"/>
    </row>
    <row r="60" spans="1:13" ht="79.2" x14ac:dyDescent="0.3">
      <c r="A60" s="12" t="s">
        <v>196</v>
      </c>
      <c r="B60" s="12" t="s">
        <v>197</v>
      </c>
      <c r="C60" s="12" t="s">
        <v>139</v>
      </c>
      <c r="D60" s="19" t="s">
        <v>198</v>
      </c>
      <c r="E60" s="19" t="s">
        <v>199</v>
      </c>
      <c r="F60" s="19" t="s">
        <v>200</v>
      </c>
      <c r="G60" s="20">
        <f t="shared" si="10"/>
        <v>1000000</v>
      </c>
      <c r="H60" s="21">
        <v>1000000</v>
      </c>
      <c r="I60" s="21">
        <v>0</v>
      </c>
      <c r="J60" s="20">
        <f t="shared" si="11"/>
        <v>462030.65</v>
      </c>
      <c r="K60" s="21">
        <v>462030.65</v>
      </c>
      <c r="L60" s="21"/>
      <c r="M60" s="5"/>
    </row>
    <row r="61" spans="1:13" ht="118.8" x14ac:dyDescent="0.3">
      <c r="A61" s="12" t="s">
        <v>201</v>
      </c>
      <c r="B61" s="12" t="s">
        <v>202</v>
      </c>
      <c r="C61" s="12" t="s">
        <v>203</v>
      </c>
      <c r="D61" s="19" t="s">
        <v>204</v>
      </c>
      <c r="E61" s="19" t="s">
        <v>205</v>
      </c>
      <c r="F61" s="19" t="s">
        <v>206</v>
      </c>
      <c r="G61" s="20">
        <f t="shared" si="10"/>
        <v>5000</v>
      </c>
      <c r="H61" s="21">
        <v>5000</v>
      </c>
      <c r="I61" s="21">
        <v>0</v>
      </c>
      <c r="J61" s="20">
        <f t="shared" si="11"/>
        <v>2187.12</v>
      </c>
      <c r="K61" s="21">
        <v>2187.12</v>
      </c>
      <c r="L61" s="21"/>
      <c r="M61" s="5"/>
    </row>
    <row r="62" spans="1:13" ht="236.25" customHeight="1" x14ac:dyDescent="0.3">
      <c r="A62" s="12" t="s">
        <v>207</v>
      </c>
      <c r="B62" s="12" t="s">
        <v>208</v>
      </c>
      <c r="C62" s="12" t="s">
        <v>209</v>
      </c>
      <c r="D62" s="19" t="s">
        <v>210</v>
      </c>
      <c r="E62" s="19" t="s">
        <v>211</v>
      </c>
      <c r="F62" s="19" t="s">
        <v>212</v>
      </c>
      <c r="G62" s="20">
        <f t="shared" si="10"/>
        <v>2070000</v>
      </c>
      <c r="H62" s="21">
        <v>2070000</v>
      </c>
      <c r="I62" s="21">
        <v>0</v>
      </c>
      <c r="J62" s="20">
        <f t="shared" si="11"/>
        <v>678910</v>
      </c>
      <c r="K62" s="21">
        <v>678910</v>
      </c>
      <c r="L62" s="21"/>
      <c r="M62" s="5"/>
    </row>
    <row r="63" spans="1:13" ht="26.4" x14ac:dyDescent="0.3">
      <c r="A63" s="15" t="s">
        <v>213</v>
      </c>
      <c r="B63" s="15" t="s">
        <v>15</v>
      </c>
      <c r="C63" s="15" t="s">
        <v>15</v>
      </c>
      <c r="D63" s="16" t="s">
        <v>214</v>
      </c>
      <c r="E63" s="16" t="s">
        <v>15</v>
      </c>
      <c r="F63" s="16" t="s">
        <v>15</v>
      </c>
      <c r="G63" s="17">
        <f t="shared" ref="G63:G64" si="12">G64</f>
        <v>130000</v>
      </c>
      <c r="H63" s="17">
        <f t="shared" ref="H63:L67" si="13">H64</f>
        <v>130000</v>
      </c>
      <c r="I63" s="17">
        <f t="shared" si="13"/>
        <v>0</v>
      </c>
      <c r="J63" s="17">
        <f t="shared" si="13"/>
        <v>13169</v>
      </c>
      <c r="K63" s="17">
        <f t="shared" si="13"/>
        <v>13169</v>
      </c>
      <c r="L63" s="17">
        <f t="shared" si="13"/>
        <v>0</v>
      </c>
      <c r="M63" s="5"/>
    </row>
    <row r="64" spans="1:13" ht="26.4" x14ac:dyDescent="0.3">
      <c r="A64" s="15" t="s">
        <v>215</v>
      </c>
      <c r="B64" s="15" t="s">
        <v>15</v>
      </c>
      <c r="C64" s="15" t="s">
        <v>15</v>
      </c>
      <c r="D64" s="16" t="s">
        <v>214</v>
      </c>
      <c r="E64" s="16" t="s">
        <v>15</v>
      </c>
      <c r="F64" s="16" t="s">
        <v>15</v>
      </c>
      <c r="G64" s="17">
        <f t="shared" si="12"/>
        <v>130000</v>
      </c>
      <c r="H64" s="17">
        <f t="shared" si="13"/>
        <v>130000</v>
      </c>
      <c r="I64" s="17">
        <f t="shared" si="13"/>
        <v>0</v>
      </c>
      <c r="J64" s="17">
        <f t="shared" si="13"/>
        <v>13169</v>
      </c>
      <c r="K64" s="17">
        <f t="shared" si="13"/>
        <v>13169</v>
      </c>
      <c r="L64" s="17">
        <f t="shared" si="13"/>
        <v>0</v>
      </c>
      <c r="M64" s="5"/>
    </row>
    <row r="65" spans="1:13" ht="39.6" x14ac:dyDescent="0.3">
      <c r="A65" s="12" t="s">
        <v>216</v>
      </c>
      <c r="B65" s="12" t="s">
        <v>217</v>
      </c>
      <c r="C65" s="12" t="s">
        <v>218</v>
      </c>
      <c r="D65" s="19" t="s">
        <v>219</v>
      </c>
      <c r="E65" s="19" t="s">
        <v>220</v>
      </c>
      <c r="F65" s="19" t="s">
        <v>221</v>
      </c>
      <c r="G65" s="20">
        <f>H65+I65</f>
        <v>130000</v>
      </c>
      <c r="H65" s="21">
        <v>130000</v>
      </c>
      <c r="I65" s="21">
        <v>0</v>
      </c>
      <c r="J65" s="20">
        <f>K65+L65</f>
        <v>13169</v>
      </c>
      <c r="K65" s="21">
        <v>13169</v>
      </c>
      <c r="L65" s="21"/>
      <c r="M65" s="5"/>
    </row>
    <row r="66" spans="1:13" ht="26.4" x14ac:dyDescent="0.3">
      <c r="A66" s="15" t="s">
        <v>222</v>
      </c>
      <c r="B66" s="15" t="s">
        <v>15</v>
      </c>
      <c r="C66" s="15" t="s">
        <v>15</v>
      </c>
      <c r="D66" s="16" t="s">
        <v>223</v>
      </c>
      <c r="E66" s="16" t="s">
        <v>15</v>
      </c>
      <c r="F66" s="16" t="s">
        <v>15</v>
      </c>
      <c r="G66" s="17">
        <f t="shared" ref="G66:G67" si="14">G67</f>
        <v>120000</v>
      </c>
      <c r="H66" s="17">
        <f t="shared" si="13"/>
        <v>47583.12</v>
      </c>
      <c r="I66" s="17">
        <f t="shared" si="13"/>
        <v>72416.88</v>
      </c>
      <c r="J66" s="17">
        <f t="shared" si="13"/>
        <v>72416.88</v>
      </c>
      <c r="K66" s="17">
        <f t="shared" si="13"/>
        <v>0</v>
      </c>
      <c r="L66" s="17">
        <f t="shared" si="13"/>
        <v>72416.88</v>
      </c>
      <c r="M66" s="5"/>
    </row>
    <row r="67" spans="1:13" ht="26.4" x14ac:dyDescent="0.3">
      <c r="A67" s="15" t="s">
        <v>224</v>
      </c>
      <c r="B67" s="15" t="s">
        <v>15</v>
      </c>
      <c r="C67" s="15" t="s">
        <v>15</v>
      </c>
      <c r="D67" s="16" t="s">
        <v>223</v>
      </c>
      <c r="E67" s="16" t="s">
        <v>15</v>
      </c>
      <c r="F67" s="16" t="s">
        <v>15</v>
      </c>
      <c r="G67" s="17">
        <f t="shared" si="14"/>
        <v>120000</v>
      </c>
      <c r="H67" s="17">
        <f t="shared" si="13"/>
        <v>47583.12</v>
      </c>
      <c r="I67" s="17">
        <f t="shared" si="13"/>
        <v>72416.88</v>
      </c>
      <c r="J67" s="17">
        <f t="shared" si="13"/>
        <v>72416.88</v>
      </c>
      <c r="K67" s="17">
        <f t="shared" si="13"/>
        <v>0</v>
      </c>
      <c r="L67" s="17">
        <f t="shared" si="13"/>
        <v>72416.88</v>
      </c>
      <c r="M67" s="5"/>
    </row>
    <row r="68" spans="1:13" ht="118.8" x14ac:dyDescent="0.3">
      <c r="A68" s="12" t="s">
        <v>225</v>
      </c>
      <c r="B68" s="12" t="s">
        <v>226</v>
      </c>
      <c r="C68" s="12" t="s">
        <v>25</v>
      </c>
      <c r="D68" s="19" t="s">
        <v>227</v>
      </c>
      <c r="E68" s="19" t="s">
        <v>108</v>
      </c>
      <c r="F68" s="19" t="s">
        <v>109</v>
      </c>
      <c r="G68" s="20">
        <f>H68+I68</f>
        <v>120000</v>
      </c>
      <c r="H68" s="21">
        <v>47583.12</v>
      </c>
      <c r="I68" s="21">
        <v>72416.88</v>
      </c>
      <c r="J68" s="20">
        <f>K68+L68</f>
        <v>72416.88</v>
      </c>
      <c r="K68" s="21"/>
      <c r="L68" s="21">
        <v>72416.88</v>
      </c>
      <c r="M68" s="5"/>
    </row>
    <row r="69" spans="1:13" x14ac:dyDescent="0.3">
      <c r="A69" s="22" t="s">
        <v>228</v>
      </c>
      <c r="B69" s="22" t="s">
        <v>228</v>
      </c>
      <c r="C69" s="22" t="s">
        <v>228</v>
      </c>
      <c r="D69" s="23" t="s">
        <v>229</v>
      </c>
      <c r="E69" s="23" t="s">
        <v>228</v>
      </c>
      <c r="F69" s="23" t="s">
        <v>228</v>
      </c>
      <c r="G69" s="17">
        <f>G12+G42+G53+G63+G66</f>
        <v>37736345.659999996</v>
      </c>
      <c r="H69" s="17">
        <f t="shared" ref="H69:L69" si="15">H12+H42+H53+H63+H66</f>
        <v>32526743.120000001</v>
      </c>
      <c r="I69" s="17">
        <f t="shared" si="15"/>
        <v>5209602.54</v>
      </c>
      <c r="J69" s="17">
        <f t="shared" si="15"/>
        <v>8945286.6400000006</v>
      </c>
      <c r="K69" s="17">
        <f t="shared" si="15"/>
        <v>8531913.5799999982</v>
      </c>
      <c r="L69" s="17">
        <f t="shared" si="15"/>
        <v>413373.06</v>
      </c>
      <c r="M69" s="5"/>
    </row>
    <row r="70" spans="1:13" x14ac:dyDescent="0.3">
      <c r="A70" s="5"/>
      <c r="B70" s="5"/>
      <c r="C70" s="5"/>
      <c r="D70" s="5"/>
      <c r="E70" s="5"/>
      <c r="F70" s="5"/>
      <c r="G70" s="5"/>
      <c r="H70" s="5"/>
      <c r="I70" s="5"/>
      <c r="J70" s="5"/>
      <c r="K70" s="5"/>
      <c r="L70" s="5"/>
      <c r="M70" s="5"/>
    </row>
    <row r="71" spans="1:13" x14ac:dyDescent="0.3">
      <c r="A71" s="25" t="s">
        <v>231</v>
      </c>
      <c r="B71" s="24"/>
      <c r="C71" s="24"/>
      <c r="D71" s="24"/>
      <c r="E71" s="24"/>
      <c r="F71" s="24"/>
      <c r="G71" s="24"/>
      <c r="H71" s="24"/>
      <c r="I71" s="24"/>
      <c r="J71" s="5"/>
      <c r="K71" s="5"/>
      <c r="L71" s="5"/>
      <c r="M71" s="5"/>
    </row>
    <row r="72" spans="1:13" x14ac:dyDescent="0.3">
      <c r="A72" s="5"/>
      <c r="B72" s="5"/>
      <c r="C72" s="5"/>
      <c r="D72" s="5"/>
      <c r="E72" s="5"/>
      <c r="F72" s="5"/>
      <c r="G72" s="5"/>
      <c r="H72" s="5"/>
      <c r="I72" s="5"/>
      <c r="J72" s="5"/>
      <c r="K72" s="5"/>
      <c r="L72" s="5"/>
      <c r="M72" s="5"/>
    </row>
    <row r="73" spans="1:13" x14ac:dyDescent="0.3">
      <c r="A73" s="5"/>
      <c r="B73" s="5"/>
      <c r="C73" s="5"/>
      <c r="D73" s="5"/>
      <c r="E73" s="5"/>
      <c r="F73" s="5"/>
      <c r="G73" s="5"/>
      <c r="H73" s="5"/>
      <c r="I73" s="5"/>
      <c r="J73" s="5"/>
      <c r="K73" s="5"/>
      <c r="L73" s="5"/>
      <c r="M73" s="5"/>
    </row>
    <row r="74" spans="1:13" x14ac:dyDescent="0.3">
      <c r="A74" s="5"/>
      <c r="B74" s="5"/>
      <c r="C74" s="5"/>
      <c r="D74" s="5"/>
      <c r="E74" s="5"/>
      <c r="F74" s="5"/>
      <c r="G74" s="5"/>
      <c r="H74" s="5"/>
      <c r="I74" s="5"/>
      <c r="J74" s="5"/>
      <c r="K74" s="5"/>
      <c r="L74" s="5"/>
      <c r="M74" s="5"/>
    </row>
  </sheetData>
  <mergeCells count="11">
    <mergeCell ref="A71:I71"/>
    <mergeCell ref="J1:L3"/>
    <mergeCell ref="A5:L5"/>
    <mergeCell ref="A9:A10"/>
    <mergeCell ref="B9:B10"/>
    <mergeCell ref="C9:C10"/>
    <mergeCell ref="D9:D10"/>
    <mergeCell ref="E9:E10"/>
    <mergeCell ref="F9:F10"/>
    <mergeCell ref="G9:I9"/>
    <mergeCell ref="J9:L9"/>
  </mergeCells>
  <pageMargins left="0.19685039370078738" right="0.19685039370078738" top="0.39370078740157477" bottom="0.19685039370078738" header="0" footer="0"/>
  <pageSetup paperSize="9" scale="71" fitToHeight="500" orientation="landscape" r:id="rId1"/>
  <headerFooter differentFirst="1">
    <oddHeader>&amp;C&amp;P&amp;Rпродовження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Usher</cp:lastModifiedBy>
  <cp:revision>2</cp:revision>
  <cp:lastPrinted>2024-04-29T13:19:09Z</cp:lastPrinted>
  <dcterms:created xsi:type="dcterms:W3CDTF">2024-03-20T15:09:32Z</dcterms:created>
  <dcterms:modified xsi:type="dcterms:W3CDTF">2024-04-29T13:19:57Z</dcterms:modified>
</cp:coreProperties>
</file>