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Print_Titles" localSheetId="0">Лист1!$A:$C</definedName>
    <definedName name="_xlnm.Print_Area" localSheetId="0">Лист1!$A$1:$K$135</definedName>
  </definedNames>
  <calcPr/>
</workbook>
</file>

<file path=xl/sharedStrings.xml><?xml version="1.0" encoding="utf-8"?>
<sst xmlns="http://schemas.openxmlformats.org/spreadsheetml/2006/main" count="242" uniqueCount="242">
  <si>
    <t xml:space="preserve">Додаток 1
до рішення 41 сесії Менської міської ради 8 скликання 07 листопада 2023 року №612</t>
  </si>
  <si>
    <t xml:space="preserve">Звіт про виконання бюджету Менської ТГ за 9 місяців 2023 року</t>
  </si>
  <si>
    <t xml:space="preserve">Дохідна частина бюджету</t>
  </si>
  <si>
    <t>грн.</t>
  </si>
  <si>
    <t>ККД</t>
  </si>
  <si>
    <t>Доходи</t>
  </si>
  <si>
    <t xml:space="preserve">Звітні дані за 9 місяців 2022 року</t>
  </si>
  <si>
    <t xml:space="preserve">Бюджет на 2023 рік з урахуванням змін </t>
  </si>
  <si>
    <t xml:space="preserve">Бюджет на звітний період з урахуванням змін</t>
  </si>
  <si>
    <t xml:space="preserve">Виконано за 9 місяців 2023 року</t>
  </si>
  <si>
    <t xml:space="preserve">% виконання</t>
  </si>
  <si>
    <t xml:space="preserve">До звітних даних за 2022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</si>
  <si>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</si>
  <si>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</si>
  <si>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</si>
  <si>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</si>
  <si>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</si>
  <si>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</si>
  <si>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</si>
  <si>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</si>
  <si>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</si>
  <si>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10000000</t>
  </si>
  <si>
    <t xml:space="preserve">Податкові надходження</t>
  </si>
  <si>
    <t>11000000</t>
  </si>
  <si>
    <t xml:space="preserve">Податки на доходи, податки на прибуток, податки на збільшення ринкової вартості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</si>
  <si>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</si>
  <si>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</si>
  <si>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</si>
  <si>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</si>
  <si>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</si>
  <si>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</si>
  <si>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</si>
  <si>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</si>
  <si>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</si>
  <si>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</si>
  <si>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11020000</t>
  </si>
  <si>
    <t xml:space="preserve">Податок на прибуток підприємств</t>
  </si>
  <si>
    <t>11020200</t>
  </si>
  <si>
    <t xml:space="preserve">Податок на прибуток підприємств та фінансових установ комунальної власності</t>
  </si>
  <si>
    <t>13000000</t>
  </si>
  <si>
    <t xml:space="preserve">Рентна плата та плата за використання інших природних ресурсів</t>
  </si>
  <si>
    <t>13010000</t>
  </si>
  <si>
    <t xml:space="preserve">Рентна плата за спеціальне використання лісових ресурсів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</si>
  <si>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</si>
  <si>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</si>
  <si>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</si>
  <si>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</si>
  <si>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</si>
  <si>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 xml:space="preserve">Рентна плата за спеціальне використання води</t>
  </si>
  <si>
    <t>13020200</t>
  </si>
  <si>
    <t xml:space="preserve">Рентна плата за спеціальне використання води водних об`єктів місцевого значення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</si>
  <si>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</si>
  <si>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</si>
  <si>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</si>
  <si>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</si>
  <si>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</si>
  <si>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</t>
  </si>
  <si>
    <t>14020000</t>
  </si>
  <si>
    <t xml:space="preserve">Акцизний податок з вироблених в Україні підакцизних товарів (продукції)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</si>
  <si>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</si>
  <si>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</si>
  <si>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</si>
  <si>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</si>
  <si>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</si>
  <si>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</si>
  <si>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</si>
  <si>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</si>
  <si>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</si>
  <si>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</si>
  <si>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</si>
  <si>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</si>
  <si>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</si>
  <si>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</si>
  <si>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</si>
  <si>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</si>
  <si>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</si>
  <si>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</si>
  <si>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</si>
  <si>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</si>
  <si>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</si>
  <si>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</si>
  <si>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</si>
  <si>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</si>
  <si>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 xml:space="preserve">Земельний податок з юридичних осіб</t>
  </si>
  <si>
    <t>18010600</t>
  </si>
  <si>
    <t xml:space="preserve">Орендна плата з юридичних осіб</t>
  </si>
  <si>
    <t>18010700</t>
  </si>
  <si>
    <t xml:space="preserve">Земельний податок з фізичних осіб</t>
  </si>
  <si>
    <t>18010900</t>
  </si>
  <si>
    <t xml:space="preserve">Орендна плата з фізичних осіб</t>
  </si>
  <si>
    <t>18011000</t>
  </si>
  <si>
    <t xml:space="preserve">Транспортний податок з фізичних осіб</t>
  </si>
  <si>
    <t>18011100</t>
  </si>
  <si>
    <t xml:space="preserve">Транспортний податок з юридичних осіб</t>
  </si>
  <si>
    <t>18030000</t>
  </si>
  <si>
    <t xml:space="preserve">Туристичний збір</t>
  </si>
  <si>
    <t>18030100</t>
  </si>
  <si>
    <t xml:space="preserve">Туристичний збір, сплачений юридичними особами</t>
  </si>
  <si>
    <t>18030200</t>
  </si>
  <si>
    <t xml:space="preserve">Туристичний збір, сплачений фізичними особами</t>
  </si>
  <si>
    <t>18050000</t>
  </si>
  <si>
    <t xml:space="preserve">Єдиний податок</t>
  </si>
  <si>
    <t>18050300</t>
  </si>
  <si>
    <t xml:space="preserve">Єдиний податок з юридичних осіб</t>
  </si>
  <si>
    <t>18050400</t>
  </si>
  <si>
    <t xml:space="preserve">Єдиний податок з фізичних осіб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</si>
  <si>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</si>
  <si>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</si>
  <si>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</si>
  <si>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 xml:space="preserve">Неподаткові надходження</t>
  </si>
  <si>
    <t>21000000</t>
  </si>
  <si>
    <t xml:space="preserve">Доходи від власності та підприємницької діяльності</t>
  </si>
  <si>
    <t>21010000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</si>
  <si>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</si>
  <si>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</si>
  <si>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 xml:space="preserve"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</si>
  <si>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</si>
  <si>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 xml:space="preserve">Інші надходження</t>
  </si>
  <si>
    <t>21080500</t>
  </si>
  <si>
    <t>21081100</t>
  </si>
  <si>
    <t xml:space="preserve">Адміністративні штрафи та інші санкції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</si>
  <si>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</si>
  <si>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</si>
  <si>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</si>
  <si>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</t>
  </si>
  <si>
    <t>22000000</t>
  </si>
  <si>
    <t xml:space="preserve">Адміністративні збори та платежі, доходи від некомерційної господарської діяльності</t>
  </si>
  <si>
    <t>22010000</t>
  </si>
  <si>
    <t xml:space="preserve"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</si>
  <si>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</si>
  <si>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</si>
  <si>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</si>
  <si>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</si>
  <si>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</si>
  <si>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</t>
  </si>
  <si>
    <t>22080000</t>
  </si>
  <si>
    <t xml:space="preserve">Надходження від орендної плати за користування цілісним майновим комплексом та іншим державним майном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</si>
  <si>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</si>
  <si>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</si>
  <si>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</si>
  <si>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</si>
  <si>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</si>
  <si>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</si>
  <si>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22090200</t>
  </si>
  <si>
    <t xml:space="preserve">Державне мито, не віднесене до інших категорій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</si>
  <si>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</si>
  <si>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</t>
  </si>
  <si>
    <t>24000000</t>
  </si>
  <si>
    <t xml:space="preserve">Інші неподаткові надходження</t>
  </si>
  <si>
    <t>24060000</t>
  </si>
  <si>
    <t>24060300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</si>
  <si>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</si>
  <si>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</si>
  <si>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</si>
  <si>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 xml:space="preserve">Офіційні трансферти</t>
  </si>
  <si>
    <t>41000000</t>
  </si>
  <si>
    <t xml:space="preserve">Від органів державного управління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</si>
  <si>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</si>
  <si>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</si>
  <si>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</si>
  <si>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</si>
  <si>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</si>
  <si>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</si>
  <si>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</si>
  <si>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</si>
  <si>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</si>
  <si>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</t>
  </si>
  <si>
    <t>41034500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</si>
  <si>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</t>
  </si>
  <si>
    <t>41035500</t>
  </si>
  <si>
    <t xml:space="preserve"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</si>
  <si>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41040000</t>
  </si>
  <si>
    <t xml:space="preserve">Дотації з місцевих бюджетів іншим місцевим бюджетам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</si>
  <si>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</si>
  <si>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</si>
  <si>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</si>
  <si>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</si>
  <si>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41050000</t>
  </si>
  <si>
    <t xml:space="preserve">Субвенції з місцевих бюджетів іншим місцевим бюджетам</t>
  </si>
  <si>
    <t>41050400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</si>
  <si>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</si>
  <si>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</si>
  <si>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</si>
  <si>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</si>
  <si>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</si>
  <si>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</si>
  <si>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 xml:space="preserve"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</si>
  <si>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</si>
  <si>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 xml:space="preserve">Інші субвенції з місцевого бюджету</t>
  </si>
  <si>
    <t>41055000</t>
  </si>
  <si>
    <t xml:space="preserve"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</si>
  <si>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41057700</t>
  </si>
  <si>
    <t xml:space="preserve"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</si>
  <si>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</si>
  <si>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</si>
  <si>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Всього без урахування трансферт</t>
  </si>
  <si>
    <t xml:space="preserve">Усього </t>
  </si>
  <si>
    <t xml:space="preserve">Спеціальний фонд</t>
  </si>
  <si>
    <t>19000000</t>
  </si>
  <si>
    <t xml:space="preserve">Інші податки та збори</t>
  </si>
  <si>
    <t>19010000</t>
  </si>
  <si>
    <t xml:space="preserve">Екологічний податок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</si>
  <si>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</si>
  <si>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</si>
  <si>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</si>
  <si>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</si>
  <si>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</si>
  <si>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</si>
  <si>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24170000</t>
  </si>
  <si>
    <t xml:space="preserve">Надходження коштів пайової участі у розвитку інфраструктури населеного пункту</t>
  </si>
  <si>
    <t>25000000</t>
  </si>
  <si>
    <t xml:space="preserve">Власні надходження бюджетних установ</t>
  </si>
  <si>
    <t>25010000</t>
  </si>
  <si>
    <t xml:space="preserve">Надходження від плати за послуги, що надаються бюджетними установами згідно із законодавством</t>
  </si>
  <si>
    <t>25010100</t>
  </si>
  <si>
    <t xml:space="preserve">Плата за послуги, що надаються бюджетними установами згідно з їх основною діяльністю</t>
  </si>
  <si>
    <t>25010200</t>
  </si>
  <si>
    <t xml:space="preserve">Надходження бюджетних установ від додаткової (господарської) діяльності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</si>
  <si>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</si>
  <si>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</si>
  <si>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</si>
  <si>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 xml:space="preserve">Надходження бюджетних установ від реалізації в установленому порядку майна (крім нерухомого майна)</t>
  </si>
  <si>
    <t>25020000</t>
  </si>
  <si>
    <t xml:space="preserve">Інші джерела власних надходжень бюджетних установ</t>
  </si>
  <si>
    <t>25020100</t>
  </si>
  <si>
    <t xml:space="preserve">Благодійні внески, гранти та дарунки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</si>
  <si>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</si>
  <si>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</si>
  <si>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</si>
  <si>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 xml:space="preserve">Доходи від операцій з капіталом</t>
  </si>
  <si>
    <t>33000000</t>
  </si>
  <si>
    <t xml:space="preserve">Кошти від продажу землі і нематеріальних активів</t>
  </si>
  <si>
    <t>33010000</t>
  </si>
  <si>
    <t xml:space="preserve">Кошти від продажу землі</t>
  </si>
  <si>
    <t>33010100</t>
  </si>
  <si>
    <t xml:space="preserve"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</si>
  <si>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41059200</t>
  </si>
  <si>
    <t xml:space="preserve">Субвенція з місцевого бюджету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</si>
  <si>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 xml:space="preserve">Всього доходів</t>
  </si>
  <si>
    <t xml:space="preserve">Начальник Фінансового управління
Менської міської ради</t>
  </si>
  <si>
    <t xml:space="preserve">Начальник Фінансового управління 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</si>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</sst>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0.00"/>
  </numFmts>
  <fonts count="8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sz val="10.000000"/>
    </font>
    <font>
      <name val="Times New Roman"/>
      <sz val="10.000000"/>
    </font>
    <font>
      <name val="Times New Roman"/>
      <b/>
      <color theme="1"/>
      <sz val="10.000000"/>
    </font>
    <font>
      <name val="Times New Roman"/>
      <b/>
      <i/>
      <color theme="1"/>
      <sz val="10.000000"/>
    </font>
    <font>
      <name val="Times New Roman"/>
      <b/>
      <i/>
      <sz val="10.000000"/>
    </font>
    <font>
      <name val="Times New Roman"/>
      <color theme="1"/>
      <sz val="14.000000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0.099978637043366805"/>
        <bgColor theme="2" tint="-0.099978637043366805"/>
      </patternFill>
    </fill>
    <fill>
      <patternFill patternType="solid">
        <fgColor theme="2" tint="-0.099978637043366805"/>
        <bgColor theme="5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0.39997558519241921"/>
        <bgColor theme="2" tint="-0.099978637043366805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12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/>
    </xf>
    <xf fontId="3" fillId="0" borderId="0" numFmtId="0" xfId="0" applyFont="1" applyAlignment="1">
      <alignment wrapText="1"/>
    </xf>
    <xf fontId="3" fillId="0" borderId="0" numFmtId="0" xfId="0" applyFont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horizontal="left"/>
    </xf>
    <xf fontId="3" fillId="0" borderId="0" numFmtId="0" xfId="0" applyFont="1" applyAlignment="1">
      <alignment horizontal="center"/>
    </xf>
    <xf fontId="3" fillId="0" borderId="1" numFmtId="0" xfId="0" applyFont="1" applyBorder="1"/>
    <xf fontId="2" fillId="0" borderId="2" numFmtId="0" xfId="0" applyFont="1" applyBorder="1" applyAlignment="1">
      <alignment horizontal="center"/>
    </xf>
    <xf fontId="2" fillId="0" borderId="2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3" fillId="0" borderId="7" numFmtId="0" xfId="0" applyFont="1" applyBorder="1"/>
    <xf fontId="3" fillId="0" borderId="8" numFmtId="0" xfId="0" applyFont="1" applyBorder="1" applyAlignment="1">
      <alignment horizontal="center"/>
    </xf>
    <xf fontId="3" fillId="0" borderId="8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 wrapText="1"/>
    </xf>
    <xf fontId="3" fillId="2" borderId="8" numFmtId="0" xfId="0" applyFont="1" applyFill="1" applyBorder="1" applyAlignment="1">
      <alignment horizontal="center"/>
    </xf>
    <xf fontId="2" fillId="2" borderId="8" numFmtId="0" xfId="0" applyFont="1" applyFill="1" applyBorder="1" applyAlignment="1">
      <alignment horizontal="center"/>
    </xf>
    <xf fontId="2" fillId="2" borderId="9" numFmtId="0" xfId="0" applyFont="1" applyFill="1" applyBorder="1" applyAlignment="1">
      <alignment horizontal="center" vertical="center" wrapText="1"/>
    </xf>
    <xf fontId="2" fillId="2" borderId="8" numFmtId="0" xfId="0" applyFont="1" applyFill="1" applyBorder="1" applyAlignment="1">
      <alignment horizontal="center" vertical="center" wrapText="1"/>
    </xf>
    <xf fontId="2" fillId="2" borderId="10" numFmtId="0" xfId="0" applyFont="1" applyFill="1" applyBorder="1" applyAlignment="1">
      <alignment horizontal="center" vertical="center" wrapText="1"/>
    </xf>
    <xf fontId="4" fillId="3" borderId="8" numFmtId="0" xfId="0" applyFont="1" applyFill="1" applyBorder="1" applyAlignment="1">
      <alignment horizontal="center"/>
    </xf>
    <xf fontId="4" fillId="3" borderId="8" numFmtId="0" xfId="0" applyFont="1" applyFill="1" applyBorder="1" applyAlignment="1">
      <alignment wrapText="1"/>
    </xf>
    <xf fontId="4" fillId="3" borderId="8" numFmtId="4" xfId="0" applyNumberFormat="1" applyFont="1" applyFill="1" applyBorder="1" applyAlignment="1">
      <alignment horizontal="right"/>
    </xf>
    <xf fontId="2" fillId="3" borderId="8" numFmtId="160" xfId="0" applyNumberFormat="1" applyFont="1" applyFill="1" applyBorder="1" applyAlignment="1">
      <alignment horizontal="right"/>
    </xf>
    <xf fontId="2" fillId="3" borderId="8" numFmtId="4" xfId="0" applyNumberFormat="1" applyFont="1" applyFill="1" applyBorder="1" applyAlignment="1">
      <alignment horizontal="right"/>
    </xf>
    <xf fontId="2" fillId="3" borderId="10" numFmtId="160" xfId="0" applyNumberFormat="1" applyFont="1" applyFill="1" applyBorder="1" applyAlignment="1">
      <alignment horizontal="right"/>
    </xf>
    <xf fontId="5" fillId="0" borderId="0" numFmtId="0" xfId="0" applyFont="1"/>
    <xf fontId="6" fillId="0" borderId="7" numFmtId="0" xfId="0" applyFont="1" applyBorder="1" applyAlignment="1">
      <alignment vertical="center"/>
    </xf>
    <xf fontId="5" fillId="0" borderId="8" numFmtId="0" xfId="0" applyFont="1" applyBorder="1" applyAlignment="1">
      <alignment horizontal="center"/>
    </xf>
    <xf fontId="5" fillId="0" borderId="8" numFmtId="0" xfId="0" applyFont="1" applyBorder="1" applyAlignment="1">
      <alignment wrapText="1"/>
    </xf>
    <xf fontId="5" fillId="0" borderId="8" numFmtId="4" xfId="0" applyNumberFormat="1" applyFont="1" applyBorder="1" applyAlignment="1">
      <alignment horizontal="right"/>
    </xf>
    <xf fontId="6" fillId="0" borderId="8" numFmtId="160" xfId="0" applyNumberFormat="1" applyFont="1" applyBorder="1" applyAlignment="1">
      <alignment horizontal="right"/>
    </xf>
    <xf fontId="6" fillId="0" borderId="8" numFmtId="4" xfId="0" applyNumberFormat="1" applyFont="1" applyBorder="1" applyAlignment="1">
      <alignment horizontal="right"/>
    </xf>
    <xf fontId="6" fillId="0" borderId="10" numFmtId="160" xfId="0" applyNumberFormat="1" applyFont="1" applyBorder="1" applyAlignment="1">
      <alignment horizontal="right"/>
    </xf>
    <xf fontId="3" fillId="0" borderId="7" numFmtId="0" xfId="0" applyFont="1" applyBorder="1" applyAlignment="1">
      <alignment vertical="center"/>
    </xf>
    <xf fontId="1" fillId="0" borderId="8" numFmtId="0" xfId="0" applyFont="1" applyBorder="1" applyAlignment="1">
      <alignment horizontal="center"/>
    </xf>
    <xf fontId="1" fillId="0" borderId="8" numFmtId="0" xfId="0" applyFont="1" applyBorder="1" applyAlignment="1">
      <alignment wrapText="1"/>
    </xf>
    <xf fontId="1" fillId="0" borderId="8" numFmtId="4" xfId="0" applyNumberFormat="1" applyFont="1" applyBorder="1" applyAlignment="1">
      <alignment horizontal="right"/>
    </xf>
    <xf fontId="3" fillId="0" borderId="8" numFmtId="160" xfId="0" applyNumberFormat="1" applyFont="1" applyBorder="1" applyAlignment="1">
      <alignment horizontal="right"/>
    </xf>
    <xf fontId="3" fillId="0" borderId="8" numFmtId="4" xfId="0" applyNumberFormat="1" applyFont="1" applyBorder="1" applyAlignment="1">
      <alignment horizontal="right"/>
    </xf>
    <xf fontId="3" fillId="0" borderId="10" numFmtId="160" xfId="0" applyNumberFormat="1" applyFont="1" applyBorder="1" applyAlignment="1">
      <alignment horizontal="right"/>
    </xf>
    <xf fontId="1" fillId="4" borderId="0" numFmtId="0" xfId="0" applyFont="1" applyFill="1"/>
    <xf fontId="3" fillId="4" borderId="7" numFmtId="0" xfId="0" applyFont="1" applyFill="1" applyBorder="1" applyAlignment="1">
      <alignment vertical="center"/>
    </xf>
    <xf fontId="3" fillId="4" borderId="8" numFmtId="160" xfId="0" applyNumberFormat="1" applyFont="1" applyFill="1" applyBorder="1" applyAlignment="1">
      <alignment horizontal="right"/>
    </xf>
    <xf fontId="3" fillId="4" borderId="8" numFmtId="4" xfId="0" applyNumberFormat="1" applyFont="1" applyFill="1" applyBorder="1" applyAlignment="1">
      <alignment horizontal="right"/>
    </xf>
    <xf fontId="3" fillId="4" borderId="10" numFmtId="160" xfId="0" applyNumberFormat="1" applyFont="1" applyFill="1" applyBorder="1" applyAlignment="1">
      <alignment horizontal="right"/>
    </xf>
    <xf fontId="5" fillId="4" borderId="0" numFmtId="0" xfId="0" applyFont="1" applyFill="1"/>
    <xf fontId="6" fillId="4" borderId="7" numFmtId="0" xfId="0" applyFont="1" applyFill="1" applyBorder="1" applyAlignment="1">
      <alignment vertical="center"/>
    </xf>
    <xf fontId="6" fillId="4" borderId="8" numFmtId="160" xfId="0" applyNumberFormat="1" applyFont="1" applyFill="1" applyBorder="1" applyAlignment="1">
      <alignment horizontal="right"/>
    </xf>
    <xf fontId="6" fillId="4" borderId="8" numFmtId="4" xfId="0" applyNumberFormat="1" applyFont="1" applyFill="1" applyBorder="1" applyAlignment="1">
      <alignment horizontal="right"/>
    </xf>
    <xf fontId="6" fillId="4" borderId="10" numFmtId="160" xfId="0" applyNumberFormat="1" applyFont="1" applyFill="1" applyBorder="1" applyAlignment="1">
      <alignment horizontal="right"/>
    </xf>
    <xf fontId="4" fillId="0" borderId="0" numFmtId="0" xfId="0" applyFont="1"/>
    <xf fontId="2" fillId="0" borderId="7" numFmtId="0" xfId="0" applyFont="1" applyBorder="1" applyAlignment="1">
      <alignment vertical="center"/>
    </xf>
    <xf fontId="2" fillId="3" borderId="7" numFmtId="0" xfId="0" applyFont="1" applyFill="1" applyBorder="1" applyAlignment="1">
      <alignment vertical="center"/>
    </xf>
    <xf fontId="2" fillId="5" borderId="7" numFmtId="0" xfId="0" applyFont="1" applyFill="1" applyBorder="1" applyAlignment="1">
      <alignment vertical="center"/>
    </xf>
    <xf fontId="4" fillId="5" borderId="8" numFmtId="0" xfId="0" applyFont="1" applyFill="1" applyBorder="1" applyAlignment="1">
      <alignment horizontal="center"/>
    </xf>
    <xf fontId="4" fillId="5" borderId="8" numFmtId="0" xfId="0" applyFont="1" applyFill="1" applyBorder="1" applyAlignment="1">
      <alignment wrapText="1"/>
    </xf>
    <xf fontId="4" fillId="5" borderId="8" numFmtId="4" xfId="0" applyNumberFormat="1" applyFont="1" applyFill="1" applyBorder="1" applyAlignment="1">
      <alignment horizontal="right"/>
    </xf>
    <xf fontId="2" fillId="5" borderId="8" numFmtId="160" xfId="0" applyNumberFormat="1" applyFont="1" applyFill="1" applyBorder="1" applyAlignment="1">
      <alignment horizontal="right"/>
    </xf>
    <xf fontId="2" fillId="5" borderId="8" numFmtId="4" xfId="0" applyNumberFormat="1" applyFont="1" applyFill="1" applyBorder="1" applyAlignment="1">
      <alignment horizontal="right"/>
    </xf>
    <xf fontId="2" fillId="5" borderId="10" numFmtId="160" xfId="0" applyNumberFormat="1" applyFont="1" applyFill="1" applyBorder="1" applyAlignment="1">
      <alignment horizontal="right"/>
    </xf>
    <xf fontId="2" fillId="5" borderId="11" numFmtId="0" xfId="0" applyFont="1" applyFill="1" applyBorder="1"/>
    <xf fontId="4" fillId="6" borderId="8" numFmtId="0" xfId="0" applyFont="1" applyFill="1" applyBorder="1" applyAlignment="1">
      <alignment horizontal="center"/>
    </xf>
    <xf fontId="4" fillId="6" borderId="8" numFmtId="0" xfId="0" applyFont="1" applyFill="1" applyBorder="1" applyAlignment="1">
      <alignment wrapText="1"/>
    </xf>
    <xf fontId="4" fillId="6" borderId="8" numFmtId="4" xfId="0" applyNumberFormat="1" applyFont="1" applyFill="1" applyBorder="1" applyAlignment="1">
      <alignment horizontal="right"/>
    </xf>
    <xf fontId="2" fillId="7" borderId="8" numFmtId="160" xfId="0" applyNumberFormat="1" applyFont="1" applyFill="1" applyBorder="1" applyAlignment="1">
      <alignment horizontal="right"/>
    </xf>
    <xf fontId="2" fillId="7" borderId="8" numFmtId="4" xfId="0" applyNumberFormat="1" applyFont="1" applyFill="1" applyBorder="1" applyAlignment="1">
      <alignment horizontal="right"/>
    </xf>
    <xf fontId="2" fillId="7" borderId="10" numFmtId="160" xfId="0" applyNumberFormat="1" applyFont="1" applyFill="1" applyBorder="1" applyAlignment="1">
      <alignment horizontal="right"/>
    </xf>
    <xf fontId="3" fillId="8" borderId="8" numFmtId="0" xfId="0" applyFont="1" applyFill="1" applyBorder="1" applyAlignment="1">
      <alignment horizontal="center"/>
    </xf>
    <xf fontId="2" fillId="8" borderId="8" numFmtId="0" xfId="0" applyFont="1" applyFill="1" applyBorder="1" applyAlignment="1">
      <alignment horizontal="center"/>
    </xf>
    <xf fontId="2" fillId="8" borderId="9" numFmtId="4" xfId="0" applyNumberFormat="1" applyFont="1" applyFill="1" applyBorder="1" applyAlignment="1">
      <alignment horizontal="right" vertical="center" wrapText="1"/>
    </xf>
    <xf fontId="2" fillId="8" borderId="8" numFmtId="0" xfId="0" applyFont="1" applyFill="1" applyBorder="1" applyAlignment="1">
      <alignment horizontal="right" vertical="center" wrapText="1"/>
    </xf>
    <xf fontId="2" fillId="8" borderId="8" numFmtId="4" xfId="0" applyNumberFormat="1" applyFont="1" applyFill="1" applyBorder="1" applyAlignment="1">
      <alignment horizontal="right" vertical="center" wrapText="1"/>
    </xf>
    <xf fontId="2" fillId="8" borderId="10" numFmtId="0" xfId="0" applyFont="1" applyFill="1" applyBorder="1" applyAlignment="1">
      <alignment horizontal="right" vertical="center" wrapText="1"/>
    </xf>
    <xf fontId="3" fillId="0" borderId="12" numFmtId="0" xfId="0" applyFont="1" applyBorder="1"/>
    <xf fontId="4" fillId="9" borderId="8" numFmtId="0" xfId="3" applyFont="1" applyFill="1" applyBorder="1" applyAlignment="1">
      <alignment horizontal="center"/>
    </xf>
    <xf fontId="4" fillId="9" borderId="8" numFmtId="0" xfId="3" applyFont="1" applyFill="1" applyBorder="1" applyAlignment="1">
      <alignment wrapText="1"/>
    </xf>
    <xf fontId="4" fillId="9" borderId="8" numFmtId="4" xfId="3" applyNumberFormat="1" applyFont="1" applyFill="1" applyBorder="1" applyAlignment="1">
      <alignment horizontal="right"/>
    </xf>
    <xf fontId="2" fillId="9" borderId="8" numFmtId="160" xfId="0" applyNumberFormat="1" applyFont="1" applyFill="1" applyBorder="1" applyAlignment="1">
      <alignment horizontal="right"/>
    </xf>
    <xf fontId="2" fillId="9" borderId="8" numFmtId="4" xfId="0" applyNumberFormat="1" applyFont="1" applyFill="1" applyBorder="1" applyAlignment="1">
      <alignment horizontal="right"/>
    </xf>
    <xf fontId="2" fillId="9" borderId="10" numFmtId="160" xfId="0" applyNumberFormat="1" applyFont="1" applyFill="1" applyBorder="1" applyAlignment="1">
      <alignment horizontal="right"/>
    </xf>
    <xf fontId="6" fillId="0" borderId="12" numFmtId="0" xfId="0" applyFont="1" applyBorder="1"/>
    <xf fontId="5" fillId="0" borderId="8" numFmtId="0" xfId="3" applyFont="1" applyBorder="1" applyAlignment="1">
      <alignment horizontal="center"/>
    </xf>
    <xf fontId="5" fillId="0" borderId="8" numFmtId="0" xfId="3" applyFont="1" applyBorder="1" applyAlignment="1">
      <alignment wrapText="1"/>
    </xf>
    <xf fontId="5" fillId="0" borderId="8" numFmtId="4" xfId="3" applyNumberFormat="1" applyFont="1" applyBorder="1" applyAlignment="1">
      <alignment horizontal="right"/>
    </xf>
    <xf fontId="1" fillId="0" borderId="8" numFmtId="0" xfId="3" applyFont="1" applyBorder="1" applyAlignment="1">
      <alignment horizontal="center"/>
    </xf>
    <xf fontId="1" fillId="0" borderId="8" numFmtId="0" xfId="3" applyFont="1" applyBorder="1" applyAlignment="1">
      <alignment wrapText="1"/>
    </xf>
    <xf fontId="1" fillId="0" borderId="8" numFmtId="4" xfId="3" applyNumberFormat="1" applyFont="1" applyBorder="1" applyAlignment="1">
      <alignment horizontal="right"/>
    </xf>
    <xf fontId="2" fillId="0" borderId="12" numFmtId="0" xfId="0" applyFont="1" applyBorder="1"/>
    <xf fontId="2" fillId="10" borderId="10" numFmtId="160" xfId="0" applyNumberFormat="1" applyFont="1" applyFill="1" applyBorder="1" applyAlignment="1">
      <alignment horizontal="right"/>
    </xf>
    <xf fontId="3" fillId="4" borderId="12" numFmtId="0" xfId="0" applyFont="1" applyFill="1" applyBorder="1"/>
    <xf fontId="3" fillId="11" borderId="8" numFmtId="160" xfId="0" applyNumberFormat="1" applyFont="1" applyFill="1" applyBorder="1" applyAlignment="1">
      <alignment horizontal="right"/>
    </xf>
    <xf fontId="3" fillId="9" borderId="8" numFmtId="160" xfId="0" applyNumberFormat="1" applyFont="1" applyFill="1" applyBorder="1" applyAlignment="1">
      <alignment horizontal="right"/>
    </xf>
    <xf fontId="4" fillId="5" borderId="8" numFmtId="0" xfId="3" applyFont="1" applyFill="1" applyBorder="1" applyAlignment="1">
      <alignment horizontal="center"/>
    </xf>
    <xf fontId="4" fillId="5" borderId="8" numFmtId="0" xfId="3" applyFont="1" applyFill="1" applyBorder="1" applyAlignment="1">
      <alignment wrapText="1"/>
    </xf>
    <xf fontId="4" fillId="5" borderId="8" numFmtId="4" xfId="3" applyNumberFormat="1" applyFont="1" applyFill="1" applyBorder="1" applyAlignment="1">
      <alignment horizontal="right"/>
    </xf>
    <xf fontId="3" fillId="0" borderId="13" numFmtId="0" xfId="0" applyFont="1" applyBorder="1"/>
    <xf fontId="4" fillId="6" borderId="8" numFmtId="0" xfId="3" applyFont="1" applyFill="1" applyBorder="1" applyAlignment="1">
      <alignment horizontal="center"/>
    </xf>
    <xf fontId="4" fillId="6" borderId="8" numFmtId="0" xfId="3" applyFont="1" applyFill="1" applyBorder="1" applyAlignment="1">
      <alignment wrapText="1"/>
    </xf>
    <xf fontId="4" fillId="6" borderId="8" numFmtId="4" xfId="3" applyNumberFormat="1" applyFont="1" applyFill="1" applyBorder="1" applyAlignment="1">
      <alignment horizontal="right"/>
    </xf>
    <xf fontId="2" fillId="6" borderId="8" numFmtId="160" xfId="0" applyNumberFormat="1" applyFont="1" applyFill="1" applyBorder="1" applyAlignment="1">
      <alignment horizontal="right"/>
    </xf>
    <xf fontId="2" fillId="6" borderId="8" numFmtId="4" xfId="0" applyNumberFormat="1" applyFont="1" applyFill="1" applyBorder="1" applyAlignment="1">
      <alignment horizontal="right"/>
    </xf>
    <xf fontId="2" fillId="6" borderId="10" numFmtId="160" xfId="0" applyNumberFormat="1" applyFont="1" applyFill="1" applyBorder="1" applyAlignment="1">
      <alignment horizontal="right"/>
    </xf>
    <xf fontId="2" fillId="12" borderId="14" numFmtId="0" xfId="0" applyFont="1" applyFill="1" applyBorder="1"/>
    <xf fontId="2" fillId="12" borderId="15" numFmtId="0" xfId="0" applyFont="1" applyFill="1" applyBorder="1"/>
    <xf fontId="2" fillId="12" borderId="16" numFmtId="4" xfId="0" applyNumberFormat="1" applyFont="1" applyFill="1" applyBorder="1" applyAlignment="1">
      <alignment horizontal="right"/>
    </xf>
    <xf fontId="2" fillId="13" borderId="16" numFmtId="160" xfId="0" applyNumberFormat="1" applyFont="1" applyFill="1" applyBorder="1" applyAlignment="1">
      <alignment horizontal="right"/>
    </xf>
    <xf fontId="2" fillId="13" borderId="16" numFmtId="4" xfId="0" applyNumberFormat="1" applyFont="1" applyFill="1" applyBorder="1" applyAlignment="1">
      <alignment horizontal="right"/>
    </xf>
    <xf fontId="2" fillId="13" borderId="17" numFmtId="160" xfId="0" applyNumberFormat="1" applyFont="1" applyFill="1" applyBorder="1" applyAlignment="1">
      <alignment horizontal="right"/>
    </xf>
    <xf fontId="7" fillId="0" borderId="0" numFmtId="0" xfId="0" applyFont="1"/>
    <xf fontId="1" fillId="0" borderId="0" numFmtId="0" xfId="2" applyFont="1" applyAlignment="1">
      <alignment vertical="top" wrapText="1"/>
    </xf>
    <xf fontId="1" fillId="0" borderId="0" numFmtId="0" xfId="2" applyFont="1" applyAlignment="1">
      <alignment horizontal="center" vertical="top" wrapText="1"/>
    </xf>
    <xf fontId="1" fillId="0" borderId="0" numFmtId="0" xfId="2" applyFont="1" applyAlignment="1">
      <alignment horizontal="right" vertical="top"/>
    </xf>
    <xf fontId="1" fillId="0" borderId="0" numFmtId="0" xfId="0" applyFont="1" applyAlignment="1">
      <alignment vertical="top"/>
    </xf>
    <xf fontId="7" fillId="4" borderId="0" numFmtId="2" xfId="0" applyNumberFormat="1" applyFont="1" applyFill="1"/>
    <xf fontId="7" fillId="4" borderId="0" numFmtId="0" xfId="0" applyFont="1" applyFill="1"/>
  </cellXfs>
  <cellStyles count="4">
    <cellStyle name="Звичайний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J10" activeCellId="0" sqref="J10"/>
    </sheetView>
  </sheetViews>
  <sheetFormatPr defaultRowHeight="13.5"/>
  <cols>
    <col bestFit="1" customWidth="1" min="1" max="1" style="1" width="0.140625"/>
    <col bestFit="1" customWidth="1" min="2" max="2" style="1" width="9.28515625"/>
    <col bestFit="1" customWidth="1" min="3" max="3" style="1" width="48.140625"/>
    <col bestFit="1" customWidth="1" min="4" max="4" style="1" width="13.42578125"/>
    <col bestFit="1" customWidth="1" min="5" max="6" style="1" width="17.7109375"/>
    <col bestFit="1" customWidth="1" min="7" max="7" style="1" width="15.42578125"/>
    <col bestFit="1" customWidth="1" min="8" max="8" style="1" width="12.28515625"/>
    <col bestFit="1" customWidth="1" min="9" max="9" style="1" width="12.7109375"/>
    <col bestFit="1" customWidth="1" min="10" max="10" style="1" width="14.5703125"/>
    <col bestFit="1" customWidth="1" min="11" max="11" style="1" width="12"/>
    <col bestFit="1" min="12" max="16384" style="1" width="9.140625"/>
  </cols>
  <sheetData>
    <row r="1" ht="12.75" customHeight="1">
      <c r="A1" s="2"/>
      <c r="B1" s="2"/>
      <c r="C1" s="2"/>
      <c r="D1" s="2"/>
      <c r="E1" s="2"/>
      <c r="F1" s="2"/>
      <c r="G1" s="3"/>
      <c r="H1" s="4"/>
      <c r="I1" s="4"/>
      <c r="J1" s="5" t="s">
        <v>0</v>
      </c>
      <c r="K1" s="6"/>
    </row>
    <row r="2">
      <c r="A2" s="2"/>
      <c r="B2" s="2"/>
      <c r="C2" s="2"/>
      <c r="D2" s="2"/>
      <c r="E2" s="2"/>
      <c r="F2" s="2"/>
      <c r="G2" s="4"/>
      <c r="H2" s="4"/>
      <c r="I2" s="4"/>
      <c r="J2" s="6"/>
      <c r="K2" s="6"/>
    </row>
    <row r="3">
      <c r="A3" s="2"/>
      <c r="B3" s="2"/>
      <c r="C3" s="2"/>
      <c r="D3" s="2"/>
      <c r="E3" s="2"/>
      <c r="F3" s="2"/>
      <c r="G3" s="4"/>
      <c r="H3" s="4"/>
      <c r="I3" s="4"/>
      <c r="J3" s="6"/>
      <c r="K3" s="6"/>
    </row>
    <row r="4">
      <c r="A4" s="2"/>
      <c r="B4" s="2"/>
      <c r="C4" s="2"/>
      <c r="D4" s="2"/>
      <c r="E4" s="2"/>
      <c r="F4" s="2"/>
      <c r="G4" s="4"/>
      <c r="H4" s="4"/>
      <c r="I4" s="4"/>
      <c r="J4" s="6"/>
      <c r="K4" s="6"/>
    </row>
    <row r="5">
      <c r="A5" s="2"/>
      <c r="B5" s="2"/>
      <c r="C5" s="2"/>
      <c r="D5" s="2"/>
      <c r="E5" s="2"/>
      <c r="F5" s="2"/>
      <c r="G5" s="7"/>
      <c r="H5" s="7"/>
      <c r="I5" s="7"/>
      <c r="J5" s="7"/>
      <c r="K5" s="7"/>
    </row>
    <row r="6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>
      <c r="A7" s="4" t="s">
        <v>2</v>
      </c>
      <c r="B7" s="7" t="s">
        <v>2</v>
      </c>
      <c r="C7" s="7"/>
      <c r="D7" s="7"/>
      <c r="E7" s="7"/>
      <c r="F7" s="7"/>
      <c r="G7" s="7"/>
      <c r="H7" s="7"/>
      <c r="I7" s="7"/>
      <c r="J7" s="7"/>
      <c r="K7" s="7"/>
    </row>
    <row r="8" ht="13.5">
      <c r="A8" s="4"/>
      <c r="B8" s="4"/>
      <c r="C8" s="4"/>
      <c r="D8" s="4"/>
      <c r="E8" s="4"/>
      <c r="F8" s="4"/>
      <c r="G8" s="4"/>
      <c r="H8" s="4"/>
      <c r="I8" s="4"/>
      <c r="J8" s="4"/>
      <c r="K8" s="4" t="s">
        <v>3</v>
      </c>
    </row>
    <row r="9" ht="28.5" customHeight="1">
      <c r="A9" s="8"/>
      <c r="B9" s="9" t="s">
        <v>4</v>
      </c>
      <c r="C9" s="10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2" t="s">
        <v>10</v>
      </c>
      <c r="I9" s="13"/>
      <c r="J9" s="12" t="s">
        <v>11</v>
      </c>
      <c r="K9" s="14"/>
    </row>
    <row r="10" ht="63" customHeight="1">
      <c r="A10" s="15"/>
      <c r="B10" s="16"/>
      <c r="C10" s="17"/>
      <c r="D10" s="18"/>
      <c r="E10" s="18"/>
      <c r="F10" s="18"/>
      <c r="G10" s="18"/>
      <c r="H10" s="19" t="s">
        <v>12</v>
      </c>
      <c r="I10" s="19" t="s">
        <v>13</v>
      </c>
      <c r="J10" s="19" t="s">
        <v>14</v>
      </c>
      <c r="K10" s="20" t="s">
        <v>15</v>
      </c>
    </row>
    <row r="11" ht="12" customHeight="1">
      <c r="A11" s="15"/>
      <c r="B11" s="16">
        <v>1</v>
      </c>
      <c r="C11" s="16">
        <v>2</v>
      </c>
      <c r="D11" s="18">
        <v>3</v>
      </c>
      <c r="E11" s="18">
        <v>4</v>
      </c>
      <c r="F11" s="18">
        <v>5</v>
      </c>
      <c r="G11" s="18">
        <v>6</v>
      </c>
      <c r="H11" s="19" t="s">
        <v>16</v>
      </c>
      <c r="I11" s="19" t="s">
        <v>17</v>
      </c>
      <c r="J11" s="19" t="s">
        <v>18</v>
      </c>
      <c r="K11" s="20" t="s">
        <v>19</v>
      </c>
    </row>
    <row r="12" ht="14.25" customHeight="1">
      <c r="A12" s="15"/>
      <c r="B12" s="21"/>
      <c r="C12" s="22" t="s">
        <v>20</v>
      </c>
      <c r="D12" s="23"/>
      <c r="E12" s="23"/>
      <c r="F12" s="23"/>
      <c r="G12" s="23"/>
      <c r="H12" s="24"/>
      <c r="I12" s="24"/>
      <c r="J12" s="24"/>
      <c r="K12" s="25"/>
    </row>
    <row r="13">
      <c r="A13" s="15"/>
      <c r="B13" s="26" t="s">
        <v>21</v>
      </c>
      <c r="C13" s="27" t="s">
        <v>22</v>
      </c>
      <c r="D13" s="28">
        <v>78903665.170000017</v>
      </c>
      <c r="E13" s="28">
        <v>170422000</v>
      </c>
      <c r="F13" s="28">
        <v>132253275</v>
      </c>
      <c r="G13" s="28">
        <v>142438349.40999997</v>
      </c>
      <c r="H13" s="29">
        <f t="shared" ref="H13:H76" si="0">G13/E13*100</f>
        <v>83.579789821736611</v>
      </c>
      <c r="I13" s="29">
        <f t="shared" ref="I13:I76" si="1">G13/F13*100</f>
        <v>107.70118880609949</v>
      </c>
      <c r="J13" s="30">
        <f t="shared" ref="J13:J76" si="2">G13-D13</f>
        <v>63534684.23999995</v>
      </c>
      <c r="K13" s="31">
        <f t="shared" ref="K13:K76" si="3">G13/D13*100</f>
        <v>180.52184154324493</v>
      </c>
    </row>
    <row r="14" s="32" customFormat="1" ht="24">
      <c r="A14" s="33"/>
      <c r="B14" s="34" t="s">
        <v>23</v>
      </c>
      <c r="C14" s="35" t="s">
        <v>24</v>
      </c>
      <c r="D14" s="36">
        <v>51769408.070000008</v>
      </c>
      <c r="E14" s="36">
        <v>112012500</v>
      </c>
      <c r="F14" s="36">
        <v>87802500</v>
      </c>
      <c r="G14" s="36">
        <v>99630721.169999987</v>
      </c>
      <c r="H14" s="37">
        <f t="shared" si="0"/>
        <v>88.946074027452283</v>
      </c>
      <c r="I14" s="37">
        <f t="shared" si="1"/>
        <v>113.47139451610147</v>
      </c>
      <c r="J14" s="38">
        <f t="shared" si="2"/>
        <v>47861313.099999979</v>
      </c>
      <c r="K14" s="39">
        <f t="shared" si="3"/>
        <v>192.45095681852166</v>
      </c>
    </row>
    <row r="15">
      <c r="A15" s="40"/>
      <c r="B15" s="41" t="s">
        <v>25</v>
      </c>
      <c r="C15" s="42" t="s">
        <v>26</v>
      </c>
      <c r="D15" s="43">
        <v>51769408.070000008</v>
      </c>
      <c r="E15" s="43">
        <v>112012500</v>
      </c>
      <c r="F15" s="43">
        <v>87802500</v>
      </c>
      <c r="G15" s="43">
        <v>99630041.169999987</v>
      </c>
      <c r="H15" s="44">
        <f t="shared" si="0"/>
        <v>88.945466952349065</v>
      </c>
      <c r="I15" s="44">
        <f t="shared" si="1"/>
        <v>113.47062005068192</v>
      </c>
      <c r="J15" s="45">
        <f t="shared" si="2"/>
        <v>47860633.099999979</v>
      </c>
      <c r="K15" s="46">
        <f t="shared" si="3"/>
        <v>192.44964330147491</v>
      </c>
    </row>
    <row r="16" ht="36">
      <c r="A16" s="40"/>
      <c r="B16" s="41" t="s">
        <v>27</v>
      </c>
      <c r="C16" s="42" t="s">
        <v>28</v>
      </c>
      <c r="D16" s="43">
        <v>39268810.380000003</v>
      </c>
      <c r="E16" s="43">
        <v>57299000</v>
      </c>
      <c r="F16" s="43">
        <v>42299000</v>
      </c>
      <c r="G16" s="43">
        <v>42684047.460000001</v>
      </c>
      <c r="H16" s="44">
        <f t="shared" si="0"/>
        <v>74.493529485680369</v>
      </c>
      <c r="I16" s="44">
        <f t="shared" si="1"/>
        <v>100.91029920329086</v>
      </c>
      <c r="J16" s="45">
        <f t="shared" si="2"/>
        <v>3415237.0799999982</v>
      </c>
      <c r="K16" s="46">
        <f t="shared" si="3"/>
        <v>108.6970729363867</v>
      </c>
    </row>
    <row r="17" ht="60">
      <c r="A17" s="40"/>
      <c r="B17" s="41" t="s">
        <v>29</v>
      </c>
      <c r="C17" s="42" t="s">
        <v>30</v>
      </c>
      <c r="D17" s="43">
        <v>8110561.5700000003</v>
      </c>
      <c r="E17" s="43">
        <v>46500000</v>
      </c>
      <c r="F17" s="43">
        <v>39850000</v>
      </c>
      <c r="G17" s="43">
        <v>51507991.359999999</v>
      </c>
      <c r="H17" s="44">
        <f t="shared" si="0"/>
        <v>110.76987389247313</v>
      </c>
      <c r="I17" s="44">
        <f t="shared" si="1"/>
        <v>129.25468346298618</v>
      </c>
      <c r="J17" s="45">
        <f t="shared" si="2"/>
        <v>43397429.789999999</v>
      </c>
      <c r="K17" s="46">
        <f t="shared" si="3"/>
        <v>635.07305770936887</v>
      </c>
    </row>
    <row r="18" ht="36">
      <c r="A18" s="40"/>
      <c r="B18" s="41" t="s">
        <v>31</v>
      </c>
      <c r="C18" s="42" t="s">
        <v>32</v>
      </c>
      <c r="D18" s="43">
        <v>4045917.6699999999</v>
      </c>
      <c r="E18" s="43">
        <v>7463500</v>
      </c>
      <c r="F18" s="43">
        <v>5163500</v>
      </c>
      <c r="G18" s="43">
        <v>5156521.9900000002</v>
      </c>
      <c r="H18" s="44">
        <f t="shared" si="0"/>
        <v>69.089863870838087</v>
      </c>
      <c r="I18" s="44">
        <f t="shared" si="1"/>
        <v>99.864858913527655</v>
      </c>
      <c r="J18" s="45">
        <f t="shared" si="2"/>
        <v>1110604.3200000003</v>
      </c>
      <c r="K18" s="46">
        <f t="shared" si="3"/>
        <v>127.44999801244103</v>
      </c>
    </row>
    <row r="19" ht="36">
      <c r="A19" s="40"/>
      <c r="B19" s="41" t="s">
        <v>33</v>
      </c>
      <c r="C19" s="42" t="s">
        <v>34</v>
      </c>
      <c r="D19" s="43">
        <v>344118.45000000001</v>
      </c>
      <c r="E19" s="43">
        <v>750000</v>
      </c>
      <c r="F19" s="43">
        <v>490000</v>
      </c>
      <c r="G19" s="43">
        <v>281480.36000000004</v>
      </c>
      <c r="H19" s="44">
        <f t="shared" si="0"/>
        <v>37.530714666666668</v>
      </c>
      <c r="I19" s="44">
        <f t="shared" si="1"/>
        <v>57.444971428571435</v>
      </c>
      <c r="J19" s="45">
        <f t="shared" si="2"/>
        <v>-62638.089999999967</v>
      </c>
      <c r="K19" s="46">
        <f t="shared" si="3"/>
        <v>81.797520592110089</v>
      </c>
    </row>
    <row r="20">
      <c r="A20" s="40"/>
      <c r="B20" s="41" t="s">
        <v>35</v>
      </c>
      <c r="C20" s="42" t="s">
        <v>36</v>
      </c>
      <c r="D20" s="43">
        <v>0</v>
      </c>
      <c r="E20" s="43">
        <v>0</v>
      </c>
      <c r="F20" s="43">
        <v>0</v>
      </c>
      <c r="G20" s="43">
        <v>680</v>
      </c>
      <c r="H20" s="44"/>
      <c r="I20" s="44"/>
      <c r="J20" s="45">
        <f t="shared" si="2"/>
        <v>680</v>
      </c>
      <c r="K20" s="46" t="e">
        <f t="shared" si="3"/>
        <v>#DIV/0!</v>
      </c>
    </row>
    <row r="21" ht="24">
      <c r="A21" s="40"/>
      <c r="B21" s="41" t="s">
        <v>37</v>
      </c>
      <c r="C21" s="42" t="s">
        <v>38</v>
      </c>
      <c r="D21" s="43">
        <v>0</v>
      </c>
      <c r="E21" s="43">
        <v>0</v>
      </c>
      <c r="F21" s="43">
        <v>0</v>
      </c>
      <c r="G21" s="43">
        <v>680</v>
      </c>
      <c r="H21" s="44"/>
      <c r="I21" s="44"/>
      <c r="J21" s="45">
        <f t="shared" si="2"/>
        <v>680</v>
      </c>
      <c r="K21" s="46" t="e">
        <f t="shared" si="3"/>
        <v>#DIV/0!</v>
      </c>
    </row>
    <row r="22" s="32" customFormat="1" ht="24">
      <c r="A22" s="33"/>
      <c r="B22" s="34" t="s">
        <v>39</v>
      </c>
      <c r="C22" s="35" t="s">
        <v>40</v>
      </c>
      <c r="D22" s="36">
        <v>182710.15999999997</v>
      </c>
      <c r="E22" s="36">
        <v>300000</v>
      </c>
      <c r="F22" s="36">
        <v>221250</v>
      </c>
      <c r="G22" s="36">
        <v>254846.79999999999</v>
      </c>
      <c r="H22" s="37">
        <f t="shared" si="0"/>
        <v>84.948933333333329</v>
      </c>
      <c r="I22" s="37">
        <f t="shared" si="1"/>
        <v>115.18499435028249</v>
      </c>
      <c r="J22" s="38">
        <f t="shared" si="2"/>
        <v>72136.640000000014</v>
      </c>
      <c r="K22" s="39">
        <f t="shared" si="3"/>
        <v>139.4814606916222</v>
      </c>
    </row>
    <row r="23" ht="24">
      <c r="A23" s="40"/>
      <c r="B23" s="41" t="s">
        <v>41</v>
      </c>
      <c r="C23" s="42" t="s">
        <v>42</v>
      </c>
      <c r="D23" s="43">
        <v>71477.089999999997</v>
      </c>
      <c r="E23" s="43">
        <v>165000</v>
      </c>
      <c r="F23" s="43">
        <v>120000</v>
      </c>
      <c r="G23" s="43">
        <v>129303.78</v>
      </c>
      <c r="H23" s="44">
        <f t="shared" si="0"/>
        <v>78.365927272727276</v>
      </c>
      <c r="I23" s="44">
        <f t="shared" si="1"/>
        <v>107.75315000000001</v>
      </c>
      <c r="J23" s="45">
        <f t="shared" si="2"/>
        <v>57826.690000000002</v>
      </c>
      <c r="K23" s="46">
        <f t="shared" si="3"/>
        <v>180.90241222747036</v>
      </c>
    </row>
    <row r="24" ht="36">
      <c r="A24" s="40"/>
      <c r="B24" s="41" t="s">
        <v>43</v>
      </c>
      <c r="C24" s="42" t="s">
        <v>44</v>
      </c>
      <c r="D24" s="43">
        <v>32626.07</v>
      </c>
      <c r="E24" s="43">
        <v>80000</v>
      </c>
      <c r="F24" s="43">
        <v>60000</v>
      </c>
      <c r="G24" s="43">
        <v>90960.800000000003</v>
      </c>
      <c r="H24" s="44">
        <f t="shared" si="0"/>
        <v>113.70100000000001</v>
      </c>
      <c r="I24" s="44">
        <f t="shared" si="1"/>
        <v>151.60133333333334</v>
      </c>
      <c r="J24" s="45">
        <f t="shared" si="2"/>
        <v>58334.730000000003</v>
      </c>
      <c r="K24" s="46">
        <f t="shared" si="3"/>
        <v>278.7979060916623</v>
      </c>
    </row>
    <row r="25" s="47" customFormat="1" ht="48">
      <c r="A25" s="48"/>
      <c r="B25" s="41" t="s">
        <v>45</v>
      </c>
      <c r="C25" s="42" t="s">
        <v>46</v>
      </c>
      <c r="D25" s="43">
        <v>38851.019999999997</v>
      </c>
      <c r="E25" s="43">
        <v>85000</v>
      </c>
      <c r="F25" s="43">
        <v>60000</v>
      </c>
      <c r="G25" s="43">
        <v>38342.980000000003</v>
      </c>
      <c r="H25" s="49">
        <f t="shared" si="0"/>
        <v>45.109388235294126</v>
      </c>
      <c r="I25" s="49">
        <f t="shared" si="1"/>
        <v>63.904966666666674</v>
      </c>
      <c r="J25" s="50">
        <f t="shared" si="2"/>
        <v>-508.0399999999936</v>
      </c>
      <c r="K25" s="51">
        <f t="shared" si="3"/>
        <v>98.692338064740653</v>
      </c>
    </row>
    <row r="26" s="47" customFormat="1">
      <c r="A26" s="48"/>
      <c r="B26" s="41" t="s">
        <v>47</v>
      </c>
      <c r="C26" s="42" t="s">
        <v>48</v>
      </c>
      <c r="D26" s="43">
        <v>104.65000000000001</v>
      </c>
      <c r="E26" s="43">
        <v>0</v>
      </c>
      <c r="F26" s="43">
        <v>0</v>
      </c>
      <c r="G26" s="43">
        <v>0</v>
      </c>
      <c r="H26" s="49" t="e">
        <f t="shared" si="0"/>
        <v>#DIV/0!</v>
      </c>
      <c r="I26" s="49" t="e">
        <f t="shared" si="1"/>
        <v>#DIV/0!</v>
      </c>
      <c r="J26" s="50">
        <f t="shared" si="2"/>
        <v>-104.65000000000001</v>
      </c>
      <c r="K26" s="51">
        <f t="shared" si="3"/>
        <v>0</v>
      </c>
    </row>
    <row r="27" s="47" customFormat="1" ht="24">
      <c r="A27" s="48"/>
      <c r="B27" s="41" t="s">
        <v>49</v>
      </c>
      <c r="C27" s="42" t="s">
        <v>50</v>
      </c>
      <c r="D27" s="43">
        <v>104.65000000000001</v>
      </c>
      <c r="E27" s="43">
        <v>0</v>
      </c>
      <c r="F27" s="43">
        <v>0</v>
      </c>
      <c r="G27" s="43">
        <v>0</v>
      </c>
      <c r="H27" s="49" t="e">
        <f t="shared" si="0"/>
        <v>#DIV/0!</v>
      </c>
      <c r="I27" s="49" t="e">
        <f t="shared" si="1"/>
        <v>#DIV/0!</v>
      </c>
      <c r="J27" s="50">
        <f t="shared" si="2"/>
        <v>-104.65000000000001</v>
      </c>
      <c r="K27" s="51">
        <f t="shared" si="3"/>
        <v>0</v>
      </c>
    </row>
    <row r="28" s="47" customFormat="1" ht="24">
      <c r="A28" s="48"/>
      <c r="B28" s="41" t="s">
        <v>51</v>
      </c>
      <c r="C28" s="42" t="s">
        <v>52</v>
      </c>
      <c r="D28" s="43">
        <v>111128.42</v>
      </c>
      <c r="E28" s="43">
        <v>135000</v>
      </c>
      <c r="F28" s="43">
        <v>101250</v>
      </c>
      <c r="G28" s="43">
        <v>125543.02</v>
      </c>
      <c r="H28" s="49">
        <f t="shared" si="0"/>
        <v>92.994829629629621</v>
      </c>
      <c r="I28" s="49">
        <f t="shared" si="1"/>
        <v>123.99310617283952</v>
      </c>
      <c r="J28" s="50">
        <f t="shared" si="2"/>
        <v>14414.600000000006</v>
      </c>
      <c r="K28" s="51">
        <f t="shared" si="3"/>
        <v>112.97111935902626</v>
      </c>
    </row>
    <row r="29" s="47" customFormat="1" ht="24">
      <c r="A29" s="48"/>
      <c r="B29" s="41" t="s">
        <v>53</v>
      </c>
      <c r="C29" s="42" t="s">
        <v>54</v>
      </c>
      <c r="D29" s="43">
        <v>111128.42</v>
      </c>
      <c r="E29" s="43">
        <v>135000</v>
      </c>
      <c r="F29" s="43">
        <v>101250</v>
      </c>
      <c r="G29" s="43">
        <v>125543.02</v>
      </c>
      <c r="H29" s="49">
        <f t="shared" si="0"/>
        <v>92.994829629629621</v>
      </c>
      <c r="I29" s="49">
        <f t="shared" si="1"/>
        <v>123.99310617283952</v>
      </c>
      <c r="J29" s="50">
        <f t="shared" si="2"/>
        <v>14414.600000000006</v>
      </c>
      <c r="K29" s="51">
        <f t="shared" si="3"/>
        <v>112.97111935902626</v>
      </c>
    </row>
    <row r="30" s="52" customFormat="1">
      <c r="A30" s="53"/>
      <c r="B30" s="34" t="s">
        <v>55</v>
      </c>
      <c r="C30" s="35" t="s">
        <v>56</v>
      </c>
      <c r="D30" s="36">
        <v>1690341.3300000001</v>
      </c>
      <c r="E30" s="36">
        <v>4080000</v>
      </c>
      <c r="F30" s="36">
        <v>2760000</v>
      </c>
      <c r="G30" s="36">
        <v>3411542.1199999996</v>
      </c>
      <c r="H30" s="54">
        <f t="shared" si="0"/>
        <v>83.616228431372548</v>
      </c>
      <c r="I30" s="54">
        <f t="shared" si="1"/>
        <v>123.60659855072463</v>
      </c>
      <c r="J30" s="55">
        <f t="shared" si="2"/>
        <v>1721200.7899999996</v>
      </c>
      <c r="K30" s="56">
        <f t="shared" si="3"/>
        <v>201.82563482607381</v>
      </c>
    </row>
    <row r="31" s="47" customFormat="1" ht="24">
      <c r="A31" s="48"/>
      <c r="B31" s="41" t="s">
        <v>57</v>
      </c>
      <c r="C31" s="42" t="s">
        <v>58</v>
      </c>
      <c r="D31" s="43">
        <v>75442.389999999999</v>
      </c>
      <c r="E31" s="43">
        <v>480000</v>
      </c>
      <c r="F31" s="43">
        <v>300000</v>
      </c>
      <c r="G31" s="43">
        <v>330468.10999999999</v>
      </c>
      <c r="H31" s="49">
        <f t="shared" si="0"/>
        <v>68.847522916666662</v>
      </c>
      <c r="I31" s="49">
        <f t="shared" si="1"/>
        <v>110.15603666666667</v>
      </c>
      <c r="J31" s="50">
        <f t="shared" si="2"/>
        <v>255025.71999999997</v>
      </c>
      <c r="K31" s="51">
        <f t="shared" si="3"/>
        <v>438.04035105462589</v>
      </c>
    </row>
    <row r="32" s="47" customFormat="1">
      <c r="A32" s="48"/>
      <c r="B32" s="41" t="s">
        <v>59</v>
      </c>
      <c r="C32" s="42" t="s">
        <v>60</v>
      </c>
      <c r="D32" s="43">
        <v>75442.389999999999</v>
      </c>
      <c r="E32" s="43">
        <v>480000</v>
      </c>
      <c r="F32" s="43">
        <v>300000</v>
      </c>
      <c r="G32" s="43">
        <v>330468.10999999999</v>
      </c>
      <c r="H32" s="49">
        <f t="shared" si="0"/>
        <v>68.847522916666662</v>
      </c>
      <c r="I32" s="49">
        <f t="shared" si="1"/>
        <v>110.15603666666667</v>
      </c>
      <c r="J32" s="50">
        <f t="shared" si="2"/>
        <v>255025.71999999997</v>
      </c>
      <c r="K32" s="51">
        <f t="shared" si="3"/>
        <v>438.04035105462589</v>
      </c>
    </row>
    <row r="33" s="47" customFormat="1" ht="24">
      <c r="A33" s="48"/>
      <c r="B33" s="41" t="s">
        <v>61</v>
      </c>
      <c r="C33" s="42" t="s">
        <v>62</v>
      </c>
      <c r="D33" s="43">
        <v>258435.59</v>
      </c>
      <c r="E33" s="43">
        <v>1600000</v>
      </c>
      <c r="F33" s="43">
        <v>1020000</v>
      </c>
      <c r="G33" s="43">
        <v>1170906.02</v>
      </c>
      <c r="H33" s="49">
        <f t="shared" si="0"/>
        <v>73.181626249999994</v>
      </c>
      <c r="I33" s="49">
        <f t="shared" si="1"/>
        <v>114.79470784313726</v>
      </c>
      <c r="J33" s="50">
        <f t="shared" si="2"/>
        <v>912470.43000000005</v>
      </c>
      <c r="K33" s="51">
        <f t="shared" si="3"/>
        <v>453.07460168315055</v>
      </c>
    </row>
    <row r="34" s="47" customFormat="1">
      <c r="A34" s="48"/>
      <c r="B34" s="41" t="s">
        <v>63</v>
      </c>
      <c r="C34" s="42" t="s">
        <v>60</v>
      </c>
      <c r="D34" s="43">
        <v>258435.59</v>
      </c>
      <c r="E34" s="43">
        <v>1600000</v>
      </c>
      <c r="F34" s="43">
        <v>1020000</v>
      </c>
      <c r="G34" s="43">
        <v>1170906.02</v>
      </c>
      <c r="H34" s="49">
        <f t="shared" si="0"/>
        <v>73.181626249999994</v>
      </c>
      <c r="I34" s="49">
        <f t="shared" si="1"/>
        <v>114.79470784313726</v>
      </c>
      <c r="J34" s="50">
        <f t="shared" si="2"/>
        <v>912470.43000000005</v>
      </c>
      <c r="K34" s="51">
        <f t="shared" si="3"/>
        <v>453.07460168315055</v>
      </c>
    </row>
    <row r="35" s="47" customFormat="1" ht="66.75" customHeight="1">
      <c r="A35" s="48"/>
      <c r="B35" s="41" t="s">
        <v>64</v>
      </c>
      <c r="C35" s="42" t="s">
        <v>65</v>
      </c>
      <c r="D35" s="43">
        <v>1356463.3500000001</v>
      </c>
      <c r="E35" s="43">
        <v>2000000</v>
      </c>
      <c r="F35" s="43">
        <v>1440000</v>
      </c>
      <c r="G35" s="43">
        <v>1910167.99</v>
      </c>
      <c r="H35" s="49">
        <f t="shared" si="0"/>
        <v>95.508399499999996</v>
      </c>
      <c r="I35" s="49">
        <f t="shared" si="1"/>
        <v>132.65055486111109</v>
      </c>
      <c r="J35" s="50">
        <f t="shared" si="2"/>
        <v>553704.6399999999</v>
      </c>
      <c r="K35" s="51">
        <f t="shared" si="3"/>
        <v>140.81972727092108</v>
      </c>
    </row>
    <row r="36" s="47" customFormat="1" ht="72">
      <c r="A36" s="48"/>
      <c r="B36" s="41" t="s">
        <v>66</v>
      </c>
      <c r="C36" s="42" t="s">
        <v>67</v>
      </c>
      <c r="D36" s="43">
        <v>336301.42999999999</v>
      </c>
      <c r="E36" s="43">
        <v>1000000</v>
      </c>
      <c r="F36" s="43">
        <v>720000</v>
      </c>
      <c r="G36" s="43">
        <v>902388.55000000005</v>
      </c>
      <c r="H36" s="49">
        <f t="shared" si="0"/>
        <v>90.238855000000001</v>
      </c>
      <c r="I36" s="49">
        <f t="shared" si="1"/>
        <v>125.33174305555556</v>
      </c>
      <c r="J36" s="50">
        <f t="shared" si="2"/>
        <v>566087.12000000011</v>
      </c>
      <c r="K36" s="51">
        <f t="shared" si="3"/>
        <v>268.32730089788799</v>
      </c>
    </row>
    <row r="37" ht="60">
      <c r="A37" s="40"/>
      <c r="B37" s="41" t="s">
        <v>68</v>
      </c>
      <c r="C37" s="42" t="s">
        <v>69</v>
      </c>
      <c r="D37" s="43">
        <v>1020161.92</v>
      </c>
      <c r="E37" s="43">
        <v>1000000</v>
      </c>
      <c r="F37" s="43">
        <v>720000</v>
      </c>
      <c r="G37" s="43">
        <v>1007779.4399999999</v>
      </c>
      <c r="H37" s="44">
        <f t="shared" si="0"/>
        <v>100.77794399999999</v>
      </c>
      <c r="I37" s="44">
        <f t="shared" si="1"/>
        <v>139.96936666666667</v>
      </c>
      <c r="J37" s="45">
        <f t="shared" si="2"/>
        <v>-12382.480000000098</v>
      </c>
      <c r="K37" s="46">
        <f t="shared" si="3"/>
        <v>98.786224053530631</v>
      </c>
    </row>
    <row r="38" s="32" customFormat="1" ht="36">
      <c r="A38" s="33"/>
      <c r="B38" s="34" t="s">
        <v>70</v>
      </c>
      <c r="C38" s="35" t="s">
        <v>71</v>
      </c>
      <c r="D38" s="36">
        <v>25261205.609999999</v>
      </c>
      <c r="E38" s="36">
        <v>54029500</v>
      </c>
      <c r="F38" s="36">
        <v>41469525</v>
      </c>
      <c r="G38" s="36">
        <v>39141239.32</v>
      </c>
      <c r="H38" s="37">
        <f t="shared" si="0"/>
        <v>72.444200520086255</v>
      </c>
      <c r="I38" s="37">
        <f t="shared" si="1"/>
        <v>94.385550160027151</v>
      </c>
      <c r="J38" s="38">
        <f t="shared" si="2"/>
        <v>13880033.710000001</v>
      </c>
      <c r="K38" s="39">
        <f t="shared" si="3"/>
        <v>154.94604621920894</v>
      </c>
    </row>
    <row r="39">
      <c r="A39" s="40"/>
      <c r="B39" s="41" t="s">
        <v>72</v>
      </c>
      <c r="C39" s="42" t="s">
        <v>73</v>
      </c>
      <c r="D39" s="43">
        <v>14129142.51</v>
      </c>
      <c r="E39" s="43">
        <v>28686000</v>
      </c>
      <c r="F39" s="43">
        <v>21739400</v>
      </c>
      <c r="G39" s="43">
        <v>16144061.590000002</v>
      </c>
      <c r="H39" s="44">
        <f t="shared" si="0"/>
        <v>56.278538625113306</v>
      </c>
      <c r="I39" s="44">
        <f t="shared" si="1"/>
        <v>74.261762468145392</v>
      </c>
      <c r="J39" s="45">
        <f t="shared" si="2"/>
        <v>2014919.0800000019</v>
      </c>
      <c r="K39" s="46">
        <f t="shared" si="3"/>
        <v>114.26073152403926</v>
      </c>
    </row>
    <row r="40" ht="36">
      <c r="A40" s="40"/>
      <c r="B40" s="41" t="s">
        <v>74</v>
      </c>
      <c r="C40" s="42" t="s">
        <v>75</v>
      </c>
      <c r="D40" s="43">
        <v>11558.85</v>
      </c>
      <c r="E40" s="43">
        <v>11000</v>
      </c>
      <c r="F40" s="43">
        <v>8300</v>
      </c>
      <c r="G40" s="43">
        <v>11101.99</v>
      </c>
      <c r="H40" s="44">
        <f t="shared" si="0"/>
        <v>100.92718181818181</v>
      </c>
      <c r="I40" s="44">
        <f t="shared" si="1"/>
        <v>133.75891566265059</v>
      </c>
      <c r="J40" s="45">
        <f t="shared" si="2"/>
        <v>-456.86000000000058</v>
      </c>
      <c r="K40" s="46">
        <f t="shared" si="3"/>
        <v>96.047530679955187</v>
      </c>
    </row>
    <row r="41" ht="36">
      <c r="A41" s="40"/>
      <c r="B41" s="41" t="s">
        <v>76</v>
      </c>
      <c r="C41" s="42" t="s">
        <v>77</v>
      </c>
      <c r="D41" s="43">
        <v>7689.6999999999998</v>
      </c>
      <c r="E41" s="43">
        <v>15000</v>
      </c>
      <c r="F41" s="43">
        <v>11100</v>
      </c>
      <c r="G41" s="43">
        <v>1246.6199999999999</v>
      </c>
      <c r="H41" s="44">
        <f t="shared" si="0"/>
        <v>8.3107999999999986</v>
      </c>
      <c r="I41" s="44">
        <f t="shared" si="1"/>
        <v>11.230810810810809</v>
      </c>
      <c r="J41" s="45">
        <f t="shared" si="2"/>
        <v>-6443.0799999999999</v>
      </c>
      <c r="K41" s="46">
        <f t="shared" si="3"/>
        <v>16.211555717388194</v>
      </c>
    </row>
    <row r="42" ht="36">
      <c r="A42" s="40"/>
      <c r="B42" s="41" t="s">
        <v>78</v>
      </c>
      <c r="C42" s="42" t="s">
        <v>79</v>
      </c>
      <c r="D42" s="43">
        <v>226041.04000000001</v>
      </c>
      <c r="E42" s="43">
        <v>800000</v>
      </c>
      <c r="F42" s="43">
        <v>770000</v>
      </c>
      <c r="G42" s="43">
        <v>212523.26000000001</v>
      </c>
      <c r="H42" s="44">
        <f t="shared" si="0"/>
        <v>26.565407499999999</v>
      </c>
      <c r="I42" s="44">
        <f t="shared" si="1"/>
        <v>27.600423376623379</v>
      </c>
      <c r="J42" s="45">
        <f t="shared" si="2"/>
        <v>-13517.779999999999</v>
      </c>
      <c r="K42" s="46">
        <f t="shared" si="3"/>
        <v>94.019767383834377</v>
      </c>
    </row>
    <row r="43" ht="36">
      <c r="A43" s="40"/>
      <c r="B43" s="41" t="s">
        <v>80</v>
      </c>
      <c r="C43" s="42" t="s">
        <v>81</v>
      </c>
      <c r="D43" s="43">
        <v>962001.85999999999</v>
      </c>
      <c r="E43" s="43">
        <v>1300000</v>
      </c>
      <c r="F43" s="43">
        <v>960000</v>
      </c>
      <c r="G43" s="43">
        <v>840981.08999999997</v>
      </c>
      <c r="H43" s="44">
        <f t="shared" si="0"/>
        <v>64.690853076923077</v>
      </c>
      <c r="I43" s="44">
        <f t="shared" si="1"/>
        <v>87.60219687499999</v>
      </c>
      <c r="J43" s="45">
        <f t="shared" si="2"/>
        <v>-121020.77000000002</v>
      </c>
      <c r="K43" s="46">
        <f t="shared" si="3"/>
        <v>87.419902701643423</v>
      </c>
    </row>
    <row r="44">
      <c r="A44" s="40"/>
      <c r="B44" s="41" t="s">
        <v>82</v>
      </c>
      <c r="C44" s="42" t="s">
        <v>83</v>
      </c>
      <c r="D44" s="43">
        <v>1858215.3999999999</v>
      </c>
      <c r="E44" s="43">
        <v>5500000</v>
      </c>
      <c r="F44" s="43">
        <v>4095000</v>
      </c>
      <c r="G44" s="43">
        <v>1398734.5800000001</v>
      </c>
      <c r="H44" s="44">
        <f t="shared" si="0"/>
        <v>25.43153781818182</v>
      </c>
      <c r="I44" s="44">
        <f t="shared" si="1"/>
        <v>34.157132600732602</v>
      </c>
      <c r="J44" s="45">
        <f t="shared" si="2"/>
        <v>-459480.81999999983</v>
      </c>
      <c r="K44" s="46">
        <f t="shared" si="3"/>
        <v>75.273005486877366</v>
      </c>
    </row>
    <row r="45">
      <c r="A45" s="40"/>
      <c r="B45" s="41" t="s">
        <v>84</v>
      </c>
      <c r="C45" s="42" t="s">
        <v>85</v>
      </c>
      <c r="D45" s="43">
        <v>10520266.949999999</v>
      </c>
      <c r="E45" s="43">
        <v>18000000</v>
      </c>
      <c r="F45" s="43">
        <v>13500000</v>
      </c>
      <c r="G45" s="43">
        <v>11851818.720000001</v>
      </c>
      <c r="H45" s="44">
        <f t="shared" si="0"/>
        <v>65.843437333333327</v>
      </c>
      <c r="I45" s="44">
        <f t="shared" si="1"/>
        <v>87.791249777777779</v>
      </c>
      <c r="J45" s="45">
        <f t="shared" si="2"/>
        <v>1331551.7700000014</v>
      </c>
      <c r="K45" s="46">
        <f t="shared" si="3"/>
        <v>112.65701503895775</v>
      </c>
    </row>
    <row r="46">
      <c r="A46" s="40"/>
      <c r="B46" s="41" t="s">
        <v>86</v>
      </c>
      <c r="C46" s="42" t="s">
        <v>87</v>
      </c>
      <c r="D46" s="43">
        <v>89638.580000000002</v>
      </c>
      <c r="E46" s="43">
        <v>700000</v>
      </c>
      <c r="F46" s="43">
        <v>640000</v>
      </c>
      <c r="G46" s="43">
        <v>644395.62</v>
      </c>
      <c r="H46" s="44">
        <f t="shared" si="0"/>
        <v>92.056517142857146</v>
      </c>
      <c r="I46" s="44">
        <f t="shared" si="1"/>
        <v>100.68681562499999</v>
      </c>
      <c r="J46" s="45">
        <f t="shared" si="2"/>
        <v>554757.04000000004</v>
      </c>
      <c r="K46" s="46">
        <f t="shared" si="3"/>
        <v>718.88200370867094</v>
      </c>
    </row>
    <row r="47">
      <c r="A47" s="40"/>
      <c r="B47" s="41" t="s">
        <v>88</v>
      </c>
      <c r="C47" s="42" t="s">
        <v>89</v>
      </c>
      <c r="D47" s="43">
        <v>395056.13</v>
      </c>
      <c r="E47" s="43">
        <v>2300000</v>
      </c>
      <c r="F47" s="43">
        <v>1710000</v>
      </c>
      <c r="G47" s="43">
        <v>1124926.3799999999</v>
      </c>
      <c r="H47" s="44">
        <f t="shared" si="0"/>
        <v>48.909842608695648</v>
      </c>
      <c r="I47" s="44">
        <f t="shared" si="1"/>
        <v>65.785168421052617</v>
      </c>
      <c r="J47" s="45">
        <f t="shared" si="2"/>
        <v>729870.24999999988</v>
      </c>
      <c r="K47" s="46">
        <f t="shared" si="3"/>
        <v>284.7510251264801</v>
      </c>
    </row>
    <row r="48">
      <c r="A48" s="40"/>
      <c r="B48" s="41" t="s">
        <v>90</v>
      </c>
      <c r="C48" s="42" t="s">
        <v>91</v>
      </c>
      <c r="D48" s="43">
        <v>0</v>
      </c>
      <c r="E48" s="43">
        <v>60000</v>
      </c>
      <c r="F48" s="43">
        <v>45000</v>
      </c>
      <c r="G48" s="43">
        <v>2083.3299999999999</v>
      </c>
      <c r="H48" s="44">
        <f t="shared" si="0"/>
        <v>3.4722166666666663</v>
      </c>
      <c r="I48" s="44">
        <f t="shared" si="1"/>
        <v>4.6296222222222214</v>
      </c>
      <c r="J48" s="45">
        <f t="shared" si="2"/>
        <v>2083.3299999999999</v>
      </c>
      <c r="K48" s="46" t="e">
        <f t="shared" si="3"/>
        <v>#DIV/0!</v>
      </c>
    </row>
    <row r="49">
      <c r="A49" s="40"/>
      <c r="B49" s="41" t="s">
        <v>92</v>
      </c>
      <c r="C49" s="42" t="s">
        <v>93</v>
      </c>
      <c r="D49" s="43">
        <v>58674</v>
      </c>
      <c r="E49" s="43">
        <v>0</v>
      </c>
      <c r="F49" s="43">
        <v>0</v>
      </c>
      <c r="G49" s="43">
        <v>56250</v>
      </c>
      <c r="H49" s="44" t="e">
        <f t="shared" si="0"/>
        <v>#DIV/0!</v>
      </c>
      <c r="I49" s="44" t="e">
        <f t="shared" si="1"/>
        <v>#DIV/0!</v>
      </c>
      <c r="J49" s="45">
        <f t="shared" si="2"/>
        <v>-2424</v>
      </c>
      <c r="K49" s="46">
        <f t="shared" si="3"/>
        <v>95.868698230902964</v>
      </c>
    </row>
    <row r="50">
      <c r="A50" s="40"/>
      <c r="B50" s="41" t="s">
        <v>94</v>
      </c>
      <c r="C50" s="42" t="s">
        <v>95</v>
      </c>
      <c r="D50" s="43">
        <v>2051</v>
      </c>
      <c r="E50" s="43">
        <v>3500</v>
      </c>
      <c r="F50" s="43">
        <v>2625</v>
      </c>
      <c r="G50" s="43">
        <v>0</v>
      </c>
      <c r="H50" s="44">
        <f t="shared" si="0"/>
        <v>0</v>
      </c>
      <c r="I50" s="44">
        <f t="shared" si="1"/>
        <v>0</v>
      </c>
      <c r="J50" s="45">
        <f t="shared" si="2"/>
        <v>-2051</v>
      </c>
      <c r="K50" s="46">
        <f t="shared" si="3"/>
        <v>0</v>
      </c>
    </row>
    <row r="51">
      <c r="A51" s="40"/>
      <c r="B51" s="41" t="s">
        <v>96</v>
      </c>
      <c r="C51" s="42" t="s">
        <v>97</v>
      </c>
      <c r="D51" s="43">
        <v>0</v>
      </c>
      <c r="E51" s="43">
        <v>0</v>
      </c>
      <c r="F51" s="43">
        <v>0</v>
      </c>
      <c r="G51" s="43">
        <v>0</v>
      </c>
      <c r="H51" s="44" t="e">
        <f t="shared" si="0"/>
        <v>#DIV/0!</v>
      </c>
      <c r="I51" s="44" t="e">
        <f t="shared" si="1"/>
        <v>#DIV/0!</v>
      </c>
      <c r="J51" s="45">
        <f t="shared" si="2"/>
        <v>0</v>
      </c>
      <c r="K51" s="46" t="e">
        <f t="shared" si="3"/>
        <v>#DIV/0!</v>
      </c>
    </row>
    <row r="52">
      <c r="A52" s="40"/>
      <c r="B52" s="41" t="s">
        <v>98</v>
      </c>
      <c r="C52" s="42" t="s">
        <v>99</v>
      </c>
      <c r="D52" s="43">
        <v>2051</v>
      </c>
      <c r="E52" s="43">
        <v>3500</v>
      </c>
      <c r="F52" s="43">
        <v>2625</v>
      </c>
      <c r="G52" s="43">
        <v>0</v>
      </c>
      <c r="H52" s="44">
        <f t="shared" si="0"/>
        <v>0</v>
      </c>
      <c r="I52" s="44">
        <f t="shared" si="1"/>
        <v>0</v>
      </c>
      <c r="J52" s="45">
        <f t="shared" si="2"/>
        <v>-2051</v>
      </c>
      <c r="K52" s="46">
        <f t="shared" si="3"/>
        <v>0</v>
      </c>
    </row>
    <row r="53">
      <c r="A53" s="40"/>
      <c r="B53" s="41" t="s">
        <v>100</v>
      </c>
      <c r="C53" s="42" t="s">
        <v>101</v>
      </c>
      <c r="D53" s="43">
        <v>11130012.1</v>
      </c>
      <c r="E53" s="43">
        <v>25340000</v>
      </c>
      <c r="F53" s="43">
        <v>19727500</v>
      </c>
      <c r="G53" s="43">
        <v>22997177.73</v>
      </c>
      <c r="H53" s="44">
        <f t="shared" si="0"/>
        <v>90.754450394632997</v>
      </c>
      <c r="I53" s="44">
        <f t="shared" si="1"/>
        <v>116.5742122924851</v>
      </c>
      <c r="J53" s="45">
        <f t="shared" si="2"/>
        <v>11867165.630000001</v>
      </c>
      <c r="K53" s="46">
        <f t="shared" si="3"/>
        <v>206.62311526148298</v>
      </c>
    </row>
    <row r="54">
      <c r="A54" s="40"/>
      <c r="B54" s="41" t="s">
        <v>102</v>
      </c>
      <c r="C54" s="42" t="s">
        <v>103</v>
      </c>
      <c r="D54" s="43">
        <v>619938.93999999994</v>
      </c>
      <c r="E54" s="43">
        <v>750000</v>
      </c>
      <c r="F54" s="43">
        <v>562500</v>
      </c>
      <c r="G54" s="43">
        <v>892381.67000000004</v>
      </c>
      <c r="H54" s="44">
        <f t="shared" si="0"/>
        <v>118.98422266666667</v>
      </c>
      <c r="I54" s="44">
        <f t="shared" si="1"/>
        <v>158.64563022222222</v>
      </c>
      <c r="J54" s="45">
        <f t="shared" si="2"/>
        <v>272442.7300000001</v>
      </c>
      <c r="K54" s="46">
        <f t="shared" si="3"/>
        <v>143.94670384796285</v>
      </c>
    </row>
    <row r="55">
      <c r="A55" s="40"/>
      <c r="B55" s="41" t="s">
        <v>104</v>
      </c>
      <c r="C55" s="42" t="s">
        <v>105</v>
      </c>
      <c r="D55" s="43">
        <v>7500227.4800000004</v>
      </c>
      <c r="E55" s="43">
        <v>10900000</v>
      </c>
      <c r="F55" s="43">
        <v>8275000</v>
      </c>
      <c r="G55" s="43">
        <v>10435037.140000001</v>
      </c>
      <c r="H55" s="44">
        <f t="shared" si="0"/>
        <v>95.734285688073399</v>
      </c>
      <c r="I55" s="44">
        <f t="shared" si="1"/>
        <v>126.1031678549849</v>
      </c>
      <c r="J55" s="45">
        <f t="shared" si="2"/>
        <v>2934809.6600000001</v>
      </c>
      <c r="K55" s="46">
        <f t="shared" si="3"/>
        <v>139.12960863955021</v>
      </c>
    </row>
    <row r="56" ht="48">
      <c r="A56" s="40"/>
      <c r="B56" s="41" t="s">
        <v>106</v>
      </c>
      <c r="C56" s="42" t="s">
        <v>107</v>
      </c>
      <c r="D56" s="43">
        <v>3009845.6800000002</v>
      </c>
      <c r="E56" s="43">
        <v>13690000</v>
      </c>
      <c r="F56" s="43">
        <v>10890000</v>
      </c>
      <c r="G56" s="43">
        <v>11669758.92</v>
      </c>
      <c r="H56" s="44">
        <f t="shared" si="0"/>
        <v>85.242943170197222</v>
      </c>
      <c r="I56" s="44">
        <f t="shared" si="1"/>
        <v>107.16032066115702</v>
      </c>
      <c r="J56" s="45">
        <f t="shared" si="2"/>
        <v>8659913.2400000002</v>
      </c>
      <c r="K56" s="46">
        <f t="shared" si="3"/>
        <v>387.71950992517333</v>
      </c>
    </row>
    <row r="57" s="57" customFormat="1">
      <c r="A57" s="58"/>
      <c r="B57" s="26" t="s">
        <v>108</v>
      </c>
      <c r="C57" s="27" t="s">
        <v>109</v>
      </c>
      <c r="D57" s="28">
        <v>2899828.2199999997</v>
      </c>
      <c r="E57" s="28">
        <v>4120500</v>
      </c>
      <c r="F57" s="28">
        <v>3232450</v>
      </c>
      <c r="G57" s="28">
        <v>3960445.7499999995</v>
      </c>
      <c r="H57" s="29">
        <f t="shared" si="0"/>
        <v>96.115659507341334</v>
      </c>
      <c r="I57" s="29">
        <f t="shared" si="1"/>
        <v>122.5214852511253</v>
      </c>
      <c r="J57" s="30">
        <f t="shared" si="2"/>
        <v>1060617.5299999998</v>
      </c>
      <c r="K57" s="31">
        <f t="shared" si="3"/>
        <v>136.57518478801478</v>
      </c>
    </row>
    <row r="58" s="32" customFormat="1">
      <c r="A58" s="33"/>
      <c r="B58" s="34" t="s">
        <v>110</v>
      </c>
      <c r="C58" s="35" t="s">
        <v>111</v>
      </c>
      <c r="D58" s="36">
        <v>162685.26000000001</v>
      </c>
      <c r="E58" s="36">
        <v>251000</v>
      </c>
      <c r="F58" s="36">
        <v>188200</v>
      </c>
      <c r="G58" s="36">
        <v>787850.48999999999</v>
      </c>
      <c r="H58" s="37">
        <f t="shared" si="0"/>
        <v>313.88465737051791</v>
      </c>
      <c r="I58" s="37">
        <f t="shared" si="1"/>
        <v>418.62406482465462</v>
      </c>
      <c r="J58" s="38">
        <f t="shared" si="2"/>
        <v>625165.22999999998</v>
      </c>
      <c r="K58" s="39">
        <f t="shared" si="3"/>
        <v>484.27896294968582</v>
      </c>
    </row>
    <row r="59" ht="63.75" hidden="1">
      <c r="A59" s="40"/>
      <c r="B59" s="41" t="s">
        <v>112</v>
      </c>
      <c r="C59" s="42" t="s">
        <v>113</v>
      </c>
      <c r="D59" s="43">
        <v>0</v>
      </c>
      <c r="E59" s="43">
        <v>0</v>
      </c>
      <c r="F59" s="43">
        <v>0</v>
      </c>
      <c r="G59" s="43">
        <v>0</v>
      </c>
      <c r="H59" s="44" t="e">
        <f t="shared" si="0"/>
        <v>#DIV/0!</v>
      </c>
      <c r="I59" s="44" t="e">
        <f t="shared" si="1"/>
        <v>#DIV/0!</v>
      </c>
      <c r="J59" s="45">
        <f t="shared" si="2"/>
        <v>0</v>
      </c>
      <c r="K59" s="46" t="e">
        <f t="shared" si="3"/>
        <v>#DIV/0!</v>
      </c>
    </row>
    <row r="60" ht="38.25" hidden="1">
      <c r="A60" s="40"/>
      <c r="B60" s="41" t="s">
        <v>114</v>
      </c>
      <c r="C60" s="42" t="s">
        <v>115</v>
      </c>
      <c r="D60" s="43">
        <v>0</v>
      </c>
      <c r="E60" s="43">
        <v>0</v>
      </c>
      <c r="F60" s="43">
        <v>0</v>
      </c>
      <c r="G60" s="43">
        <v>0</v>
      </c>
      <c r="H60" s="44" t="e">
        <f t="shared" si="0"/>
        <v>#DIV/0!</v>
      </c>
      <c r="I60" s="44" t="e">
        <f t="shared" si="1"/>
        <v>#DIV/0!</v>
      </c>
      <c r="J60" s="45">
        <f t="shared" si="2"/>
        <v>0</v>
      </c>
      <c r="K60" s="46" t="e">
        <f t="shared" si="3"/>
        <v>#DIV/0!</v>
      </c>
    </row>
    <row r="61">
      <c r="A61" s="40"/>
      <c r="B61" s="41" t="s">
        <v>116</v>
      </c>
      <c r="C61" s="42" t="s">
        <v>117</v>
      </c>
      <c r="D61" s="43">
        <v>162685.26000000001</v>
      </c>
      <c r="E61" s="43">
        <v>251000</v>
      </c>
      <c r="F61" s="43">
        <v>188200</v>
      </c>
      <c r="G61" s="43">
        <v>787850.48999999999</v>
      </c>
      <c r="H61" s="44">
        <f t="shared" si="0"/>
        <v>313.88465737051791</v>
      </c>
      <c r="I61" s="44">
        <f t="shared" si="1"/>
        <v>418.62406482465462</v>
      </c>
      <c r="J61" s="45">
        <f t="shared" si="2"/>
        <v>625165.22999999998</v>
      </c>
      <c r="K61" s="46">
        <f t="shared" si="3"/>
        <v>484.27896294968582</v>
      </c>
    </row>
    <row r="62" hidden="1">
      <c r="A62" s="40"/>
      <c r="B62" s="41" t="s">
        <v>118</v>
      </c>
      <c r="C62" s="42" t="s">
        <v>117</v>
      </c>
      <c r="D62" s="43">
        <v>1074.24</v>
      </c>
      <c r="E62" s="43">
        <v>0</v>
      </c>
      <c r="F62" s="43">
        <v>0</v>
      </c>
      <c r="G62" s="43">
        <v>0</v>
      </c>
      <c r="H62" s="44"/>
      <c r="I62" s="44"/>
      <c r="J62" s="45">
        <f t="shared" si="2"/>
        <v>-1074.24</v>
      </c>
      <c r="K62" s="46">
        <f t="shared" si="3"/>
        <v>0</v>
      </c>
    </row>
    <row r="63" hidden="1">
      <c r="A63" s="40"/>
      <c r="B63" s="41" t="s">
        <v>119</v>
      </c>
      <c r="C63" s="42" t="s">
        <v>120</v>
      </c>
      <c r="D63" s="43">
        <v>106475.02</v>
      </c>
      <c r="E63" s="43">
        <v>150000</v>
      </c>
      <c r="F63" s="43">
        <v>112500</v>
      </c>
      <c r="G63" s="43">
        <v>714222.23999999999</v>
      </c>
      <c r="H63" s="44">
        <f t="shared" si="0"/>
        <v>476.14815999999996</v>
      </c>
      <c r="I63" s="44"/>
      <c r="J63" s="45">
        <f t="shared" si="2"/>
        <v>607747.21999999997</v>
      </c>
      <c r="K63" s="46">
        <f t="shared" si="3"/>
        <v>670.78854739825363</v>
      </c>
    </row>
    <row r="64" ht="60">
      <c r="A64" s="40"/>
      <c r="B64" s="41" t="s">
        <v>121</v>
      </c>
      <c r="C64" s="42" t="s">
        <v>122</v>
      </c>
      <c r="D64" s="43">
        <v>53136</v>
      </c>
      <c r="E64" s="43">
        <v>100000</v>
      </c>
      <c r="F64" s="43">
        <v>74700</v>
      </c>
      <c r="G64" s="43">
        <v>71628.25</v>
      </c>
      <c r="H64" s="44">
        <f t="shared" si="0"/>
        <v>71.628250000000008</v>
      </c>
      <c r="I64" s="44">
        <f t="shared" si="1"/>
        <v>95.887884872824642</v>
      </c>
      <c r="J64" s="45">
        <f t="shared" si="2"/>
        <v>18492.25</v>
      </c>
      <c r="K64" s="46">
        <f t="shared" si="3"/>
        <v>134.80173517012949</v>
      </c>
    </row>
    <row r="65">
      <c r="A65" s="40"/>
      <c r="B65" s="41" t="s">
        <v>123</v>
      </c>
      <c r="C65" s="42" t="s">
        <v>124</v>
      </c>
      <c r="D65" s="43">
        <v>2000</v>
      </c>
      <c r="E65" s="43">
        <v>1000</v>
      </c>
      <c r="F65" s="43">
        <v>1000</v>
      </c>
      <c r="G65" s="43">
        <v>2000</v>
      </c>
      <c r="H65" s="44">
        <f t="shared" si="0"/>
        <v>200</v>
      </c>
      <c r="I65" s="44">
        <f t="shared" si="1"/>
        <v>200</v>
      </c>
      <c r="J65" s="45">
        <f t="shared" si="2"/>
        <v>0</v>
      </c>
      <c r="K65" s="46">
        <f t="shared" si="3"/>
        <v>100</v>
      </c>
    </row>
    <row r="66" s="32" customFormat="1" ht="25.5">
      <c r="A66" s="33"/>
      <c r="B66" s="34" t="s">
        <v>125</v>
      </c>
      <c r="C66" s="35" t="s">
        <v>126</v>
      </c>
      <c r="D66" s="36">
        <v>2075579.2299999997</v>
      </c>
      <c r="E66" s="36">
        <v>3409500</v>
      </c>
      <c r="F66" s="36">
        <v>2665550</v>
      </c>
      <c r="G66" s="36">
        <v>2823624.8399999994</v>
      </c>
      <c r="H66" s="37">
        <f t="shared" si="0"/>
        <v>82.816390673119216</v>
      </c>
      <c r="I66" s="37">
        <f t="shared" si="1"/>
        <v>105.93028980885744</v>
      </c>
      <c r="J66" s="38">
        <f t="shared" si="2"/>
        <v>748045.60999999964</v>
      </c>
      <c r="K66" s="39">
        <f t="shared" si="3"/>
        <v>136.04033029372721</v>
      </c>
    </row>
    <row r="67">
      <c r="A67" s="40"/>
      <c r="B67" s="41" t="s">
        <v>127</v>
      </c>
      <c r="C67" s="42" t="s">
        <v>128</v>
      </c>
      <c r="D67" s="43">
        <v>1977742.1299999999</v>
      </c>
      <c r="E67" s="43">
        <v>3254000</v>
      </c>
      <c r="F67" s="43">
        <v>2549000</v>
      </c>
      <c r="G67" s="43">
        <v>2689052.1499999999</v>
      </c>
      <c r="H67" s="44">
        <f t="shared" si="0"/>
        <v>82.638357406269208</v>
      </c>
      <c r="I67" s="44">
        <f t="shared" si="1"/>
        <v>105.49439584150646</v>
      </c>
      <c r="J67" s="45">
        <f t="shared" si="2"/>
        <v>711310.02000000002</v>
      </c>
      <c r="K67" s="46">
        <f t="shared" si="3"/>
        <v>135.96576162333156</v>
      </c>
    </row>
    <row r="68" ht="38.25">
      <c r="A68" s="40"/>
      <c r="B68" s="41" t="s">
        <v>129</v>
      </c>
      <c r="C68" s="42" t="s">
        <v>130</v>
      </c>
      <c r="D68" s="43">
        <v>29960</v>
      </c>
      <c r="E68" s="43">
        <v>0</v>
      </c>
      <c r="F68" s="43">
        <v>0</v>
      </c>
      <c r="G68" s="43">
        <v>49940</v>
      </c>
      <c r="H68" s="44" t="e">
        <f t="shared" si="0"/>
        <v>#DIV/0!</v>
      </c>
      <c r="I68" s="44" t="e">
        <f t="shared" si="1"/>
        <v>#DIV/0!</v>
      </c>
      <c r="J68" s="45">
        <f t="shared" si="2"/>
        <v>19980</v>
      </c>
      <c r="K68" s="46">
        <f t="shared" si="3"/>
        <v>166.68891855807743</v>
      </c>
    </row>
    <row r="69">
      <c r="A69" s="40"/>
      <c r="B69" s="41" t="s">
        <v>131</v>
      </c>
      <c r="C69" s="42" t="s">
        <v>132</v>
      </c>
      <c r="D69" s="43">
        <v>1438932.1299999999</v>
      </c>
      <c r="E69" s="43">
        <v>2350000</v>
      </c>
      <c r="F69" s="43">
        <v>1825000</v>
      </c>
      <c r="G69" s="43">
        <v>1811341.1499999999</v>
      </c>
      <c r="H69" s="44">
        <f t="shared" si="0"/>
        <v>77.078346808510631</v>
      </c>
      <c r="I69" s="44">
        <f t="shared" si="1"/>
        <v>99.251569863013685</v>
      </c>
      <c r="J69" s="45">
        <f t="shared" si="2"/>
        <v>372409.02000000002</v>
      </c>
      <c r="K69" s="46">
        <f t="shared" si="3"/>
        <v>125.88093018674897</v>
      </c>
    </row>
    <row r="70" ht="25.5">
      <c r="A70" s="40"/>
      <c r="B70" s="41" t="s">
        <v>133</v>
      </c>
      <c r="C70" s="42" t="s">
        <v>134</v>
      </c>
      <c r="D70" s="43">
        <v>508850</v>
      </c>
      <c r="E70" s="43">
        <v>904000</v>
      </c>
      <c r="F70" s="43">
        <v>724000</v>
      </c>
      <c r="G70" s="43">
        <v>827771</v>
      </c>
      <c r="H70" s="44">
        <f t="shared" si="0"/>
        <v>91.567588495575222</v>
      </c>
      <c r="I70" s="44">
        <f t="shared" si="1"/>
        <v>114.33301104972375</v>
      </c>
      <c r="J70" s="45">
        <f t="shared" si="2"/>
        <v>318921</v>
      </c>
      <c r="K70" s="46">
        <f t="shared" si="3"/>
        <v>162.67485506534342</v>
      </c>
    </row>
    <row r="71" ht="38.25">
      <c r="A71" s="40"/>
      <c r="B71" s="41" t="s">
        <v>135</v>
      </c>
      <c r="C71" s="42" t="s">
        <v>136</v>
      </c>
      <c r="D71" s="43">
        <v>69208.960000000006</v>
      </c>
      <c r="E71" s="43">
        <v>90000</v>
      </c>
      <c r="F71" s="43">
        <v>67500</v>
      </c>
      <c r="G71" s="43">
        <v>71894.009999999995</v>
      </c>
      <c r="H71" s="44">
        <f t="shared" si="0"/>
        <v>79.882233333333332</v>
      </c>
      <c r="I71" s="44">
        <f t="shared" si="1"/>
        <v>106.50964444444443</v>
      </c>
      <c r="J71" s="45">
        <f t="shared" si="2"/>
        <v>2685.0499999999884</v>
      </c>
      <c r="K71" s="46">
        <f t="shared" si="3"/>
        <v>103.8796277245027</v>
      </c>
    </row>
    <row r="72" ht="38.25">
      <c r="A72" s="40"/>
      <c r="B72" s="41" t="s">
        <v>137</v>
      </c>
      <c r="C72" s="42" t="s">
        <v>138</v>
      </c>
      <c r="D72" s="43">
        <v>69208.960000000006</v>
      </c>
      <c r="E72" s="43">
        <v>90000</v>
      </c>
      <c r="F72" s="43">
        <v>67500</v>
      </c>
      <c r="G72" s="43">
        <v>71894.009999999995</v>
      </c>
      <c r="H72" s="44">
        <f t="shared" si="0"/>
        <v>79.882233333333332</v>
      </c>
      <c r="I72" s="44">
        <f t="shared" si="1"/>
        <v>106.50964444444443</v>
      </c>
      <c r="J72" s="45">
        <f t="shared" si="2"/>
        <v>2685.0499999999884</v>
      </c>
      <c r="K72" s="46">
        <f t="shared" si="3"/>
        <v>103.8796277245027</v>
      </c>
    </row>
    <row r="73">
      <c r="A73" s="40"/>
      <c r="B73" s="41" t="s">
        <v>139</v>
      </c>
      <c r="C73" s="42" t="s">
        <v>140</v>
      </c>
      <c r="D73" s="43">
        <v>28628.140000000003</v>
      </c>
      <c r="E73" s="43">
        <v>65500</v>
      </c>
      <c r="F73" s="43">
        <v>49050</v>
      </c>
      <c r="G73" s="43">
        <v>62678.680000000008</v>
      </c>
      <c r="H73" s="44">
        <f t="shared" si="0"/>
        <v>95.692641221374046</v>
      </c>
      <c r="I73" s="44">
        <f t="shared" si="1"/>
        <v>127.78528032619778</v>
      </c>
      <c r="J73" s="45">
        <f t="shared" si="2"/>
        <v>34050.540000000008</v>
      </c>
      <c r="K73" s="46">
        <f t="shared" si="3"/>
        <v>218.94080439735171</v>
      </c>
    </row>
    <row r="74" ht="38.25">
      <c r="A74" s="40"/>
      <c r="B74" s="41" t="s">
        <v>141</v>
      </c>
      <c r="C74" s="42" t="s">
        <v>142</v>
      </c>
      <c r="D74" s="43">
        <v>24544.740000000002</v>
      </c>
      <c r="E74" s="43">
        <v>60000</v>
      </c>
      <c r="F74" s="43">
        <v>45000</v>
      </c>
      <c r="G74" s="43">
        <v>57030.860000000001</v>
      </c>
      <c r="H74" s="44">
        <f t="shared" si="0"/>
        <v>95.051433333333335</v>
      </c>
      <c r="I74" s="44">
        <f t="shared" si="1"/>
        <v>126.73524444444443</v>
      </c>
      <c r="J74" s="45">
        <f t="shared" si="2"/>
        <v>32486.119999999999</v>
      </c>
      <c r="K74" s="46">
        <f t="shared" si="3"/>
        <v>232.3547122519937</v>
      </c>
    </row>
    <row r="75">
      <c r="A75" s="40"/>
      <c r="B75" s="41" t="s">
        <v>143</v>
      </c>
      <c r="C75" s="42" t="s">
        <v>144</v>
      </c>
      <c r="D75" s="43">
        <v>3.3999999999999999</v>
      </c>
      <c r="E75" s="43">
        <v>0</v>
      </c>
      <c r="F75" s="43">
        <v>0</v>
      </c>
      <c r="G75" s="43">
        <v>15.300000000000001</v>
      </c>
      <c r="H75" s="44" t="e">
        <f t="shared" si="0"/>
        <v>#DIV/0!</v>
      </c>
      <c r="I75" s="44" t="e">
        <f t="shared" si="1"/>
        <v>#DIV/0!</v>
      </c>
      <c r="J75" s="45">
        <f t="shared" si="2"/>
        <v>11.9</v>
      </c>
      <c r="K75" s="46">
        <f t="shared" si="3"/>
        <v>450</v>
      </c>
    </row>
    <row r="76" ht="38.25">
      <c r="A76" s="40"/>
      <c r="B76" s="41" t="s">
        <v>145</v>
      </c>
      <c r="C76" s="42" t="s">
        <v>146</v>
      </c>
      <c r="D76" s="43">
        <v>4080</v>
      </c>
      <c r="E76" s="43">
        <v>5500</v>
      </c>
      <c r="F76" s="43">
        <v>4050</v>
      </c>
      <c r="G76" s="43">
        <v>5632.5200000000004</v>
      </c>
      <c r="H76" s="44">
        <f t="shared" si="0"/>
        <v>102.40945454545457</v>
      </c>
      <c r="I76" s="44">
        <f t="shared" si="1"/>
        <v>139.07456790123459</v>
      </c>
      <c r="J76" s="45">
        <f t="shared" si="2"/>
        <v>1552.5200000000004</v>
      </c>
      <c r="K76" s="46">
        <f t="shared" si="3"/>
        <v>138.05196078431374</v>
      </c>
    </row>
    <row r="77" s="32" customFormat="1">
      <c r="A77" s="33"/>
      <c r="B77" s="34" t="s">
        <v>147</v>
      </c>
      <c r="C77" s="35" t="s">
        <v>148</v>
      </c>
      <c r="D77" s="36">
        <v>661563.72999999998</v>
      </c>
      <c r="E77" s="36">
        <v>460000</v>
      </c>
      <c r="F77" s="36">
        <v>378700</v>
      </c>
      <c r="G77" s="36">
        <v>348970.41999999998</v>
      </c>
      <c r="H77" s="37">
        <f t="shared" ref="H77:H133" si="4">G77/E77*100</f>
        <v>75.863134782608682</v>
      </c>
      <c r="I77" s="37">
        <f t="shared" ref="I77:I101" si="5">G77/F77*100</f>
        <v>92.149569580142582</v>
      </c>
      <c r="J77" s="38">
        <f t="shared" ref="J77:J133" si="6">G77-D77</f>
        <v>-312593.31</v>
      </c>
      <c r="K77" s="39">
        <f t="shared" ref="K77:K133" si="7">G77/D77*100</f>
        <v>52.749327717829999</v>
      </c>
    </row>
    <row r="78">
      <c r="A78" s="40"/>
      <c r="B78" s="41" t="s">
        <v>149</v>
      </c>
      <c r="C78" s="42" t="s">
        <v>117</v>
      </c>
      <c r="D78" s="43">
        <v>661563.72999999998</v>
      </c>
      <c r="E78" s="43">
        <v>460000</v>
      </c>
      <c r="F78" s="43">
        <v>378700</v>
      </c>
      <c r="G78" s="43">
        <v>348970.41999999998</v>
      </c>
      <c r="H78" s="44">
        <f t="shared" si="4"/>
        <v>75.863134782608682</v>
      </c>
      <c r="I78" s="44">
        <f t="shared" si="5"/>
        <v>92.149569580142582</v>
      </c>
      <c r="J78" s="45">
        <f t="shared" si="6"/>
        <v>-312593.31</v>
      </c>
      <c r="K78" s="46">
        <f t="shared" si="7"/>
        <v>52.749327717829999</v>
      </c>
    </row>
    <row r="79">
      <c r="A79" s="40"/>
      <c r="B79" s="41" t="s">
        <v>150</v>
      </c>
      <c r="C79" s="42" t="s">
        <v>117</v>
      </c>
      <c r="D79" s="43">
        <v>539715.62</v>
      </c>
      <c r="E79" s="43">
        <v>260000</v>
      </c>
      <c r="F79" s="43">
        <v>234700</v>
      </c>
      <c r="G79" s="43">
        <v>327710.23999999999</v>
      </c>
      <c r="H79" s="44">
        <f t="shared" si="4"/>
        <v>126.0424</v>
      </c>
      <c r="I79" s="44">
        <f t="shared" si="5"/>
        <v>139.62941627609715</v>
      </c>
      <c r="J79" s="45">
        <f t="shared" si="6"/>
        <v>-212005.38</v>
      </c>
      <c r="K79" s="46">
        <f t="shared" si="7"/>
        <v>60.71905793647403</v>
      </c>
    </row>
    <row r="80" ht="63.75">
      <c r="A80" s="40"/>
      <c r="B80" s="41" t="s">
        <v>151</v>
      </c>
      <c r="C80" s="42" t="s">
        <v>152</v>
      </c>
      <c r="D80" s="43">
        <v>121848.11</v>
      </c>
      <c r="E80" s="43">
        <v>200000</v>
      </c>
      <c r="F80" s="43">
        <v>144000</v>
      </c>
      <c r="G80" s="43">
        <v>21260.18</v>
      </c>
      <c r="H80" s="44">
        <f t="shared" si="4"/>
        <v>10.630090000000001</v>
      </c>
      <c r="I80" s="44">
        <f t="shared" si="5"/>
        <v>14.764013888888888</v>
      </c>
      <c r="J80" s="45">
        <f t="shared" si="6"/>
        <v>-100587.92999999999</v>
      </c>
      <c r="K80" s="46">
        <f t="shared" si="7"/>
        <v>17.448099933597657</v>
      </c>
    </row>
    <row r="81" s="57" customFormat="1">
      <c r="A81" s="59"/>
      <c r="B81" s="26" t="s">
        <v>153</v>
      </c>
      <c r="C81" s="27" t="s">
        <v>154</v>
      </c>
      <c r="D81" s="28">
        <v>61279962.299999997</v>
      </c>
      <c r="E81" s="28">
        <v>106777659.09999999</v>
      </c>
      <c r="F81" s="28">
        <v>79821977.099999994</v>
      </c>
      <c r="G81" s="28">
        <v>79771977.099999994</v>
      </c>
      <c r="H81" s="29">
        <f t="shared" si="4"/>
        <v>74.708490308156598</v>
      </c>
      <c r="I81" s="29">
        <f t="shared" si="5"/>
        <v>99.93736060942544</v>
      </c>
      <c r="J81" s="30">
        <f t="shared" si="6"/>
        <v>18492014.799999997</v>
      </c>
      <c r="K81" s="31">
        <f t="shared" si="7"/>
        <v>130.17628292503045</v>
      </c>
    </row>
    <row r="82" s="32" customFormat="1">
      <c r="A82" s="33"/>
      <c r="B82" s="34" t="s">
        <v>155</v>
      </c>
      <c r="C82" s="35" t="s">
        <v>156</v>
      </c>
      <c r="D82" s="36">
        <v>61279962.299999997</v>
      </c>
      <c r="E82" s="36">
        <v>106777659.09999999</v>
      </c>
      <c r="F82" s="36">
        <v>79821977.099999994</v>
      </c>
      <c r="G82" s="36">
        <v>79771977.099999994</v>
      </c>
      <c r="H82" s="37">
        <f t="shared" si="4"/>
        <v>74.708490308156598</v>
      </c>
      <c r="I82" s="37">
        <f t="shared" si="5"/>
        <v>99.93736060942544</v>
      </c>
      <c r="J82" s="38">
        <f t="shared" si="6"/>
        <v>18492014.799999997</v>
      </c>
      <c r="K82" s="39">
        <f t="shared" si="7"/>
        <v>130.17628292503045</v>
      </c>
    </row>
    <row r="83">
      <c r="A83" s="40"/>
      <c r="B83" s="41" t="s">
        <v>157</v>
      </c>
      <c r="C83" s="42" t="s">
        <v>158</v>
      </c>
      <c r="D83" s="43">
        <v>5809500</v>
      </c>
      <c r="E83" s="43">
        <v>39396400</v>
      </c>
      <c r="F83" s="43">
        <v>29575700</v>
      </c>
      <c r="G83" s="43">
        <v>29575700</v>
      </c>
      <c r="H83" s="44">
        <f t="shared" si="4"/>
        <v>75.072087804977102</v>
      </c>
      <c r="I83" s="44">
        <f t="shared" si="5"/>
        <v>100</v>
      </c>
      <c r="J83" s="45">
        <f t="shared" si="6"/>
        <v>23766200</v>
      </c>
      <c r="K83" s="46">
        <f t="shared" si="7"/>
        <v>509.09200447542815</v>
      </c>
    </row>
    <row r="84">
      <c r="A84" s="40"/>
      <c r="B84" s="41" t="s">
        <v>159</v>
      </c>
      <c r="C84" s="42" t="s">
        <v>160</v>
      </c>
      <c r="D84" s="43">
        <v>5809500</v>
      </c>
      <c r="E84" s="43">
        <v>36636300</v>
      </c>
      <c r="F84" s="43">
        <v>27477000</v>
      </c>
      <c r="G84" s="43">
        <v>27477000</v>
      </c>
      <c r="H84" s="44">
        <f t="shared" si="4"/>
        <v>74.999385855012662</v>
      </c>
      <c r="I84" s="44">
        <f t="shared" si="5"/>
        <v>100</v>
      </c>
      <c r="J84" s="45">
        <f t="shared" si="6"/>
        <v>21667500</v>
      </c>
      <c r="K84" s="46">
        <f t="shared" si="7"/>
        <v>472.96669248644463</v>
      </c>
    </row>
    <row r="85" ht="76.5">
      <c r="A85" s="40"/>
      <c r="B85" s="41" t="s">
        <v>161</v>
      </c>
      <c r="C85" s="42" t="s">
        <v>162</v>
      </c>
      <c r="D85" s="43">
        <v>0</v>
      </c>
      <c r="E85" s="43">
        <v>2760100</v>
      </c>
      <c r="F85" s="43">
        <v>2098700</v>
      </c>
      <c r="G85" s="43">
        <v>2098700</v>
      </c>
      <c r="H85" s="44">
        <f t="shared" si="4"/>
        <v>76.03710010506866</v>
      </c>
      <c r="I85" s="44">
        <f t="shared" si="5"/>
        <v>100</v>
      </c>
      <c r="J85" s="45">
        <f t="shared" si="6"/>
        <v>2098700</v>
      </c>
      <c r="K85" s="46" t="e">
        <f t="shared" si="7"/>
        <v>#DIV/0!</v>
      </c>
    </row>
    <row r="86">
      <c r="A86" s="40"/>
      <c r="B86" s="41" t="s">
        <v>163</v>
      </c>
      <c r="C86" s="42" t="s">
        <v>164</v>
      </c>
      <c r="D86" s="43">
        <v>51325500</v>
      </c>
      <c r="E86" s="43">
        <v>63405400</v>
      </c>
      <c r="F86" s="43">
        <v>48669400</v>
      </c>
      <c r="G86" s="43">
        <v>48669400</v>
      </c>
      <c r="H86" s="44">
        <f t="shared" si="4"/>
        <v>76.759077302564137</v>
      </c>
      <c r="I86" s="44">
        <f t="shared" si="5"/>
        <v>100</v>
      </c>
      <c r="J86" s="45">
        <f t="shared" si="6"/>
        <v>-2656100</v>
      </c>
      <c r="K86" s="46"/>
    </row>
    <row r="87" ht="25.5">
      <c r="A87" s="40"/>
      <c r="B87" s="41" t="s">
        <v>165</v>
      </c>
      <c r="C87" s="42" t="s">
        <v>166</v>
      </c>
      <c r="D87" s="43">
        <v>51325500</v>
      </c>
      <c r="E87" s="43">
        <v>63405400</v>
      </c>
      <c r="F87" s="43">
        <v>48669400</v>
      </c>
      <c r="G87" s="43">
        <v>48669400</v>
      </c>
      <c r="H87" s="44">
        <f t="shared" si="4"/>
        <v>76.759077302564137</v>
      </c>
      <c r="I87" s="44">
        <f t="shared" si="5"/>
        <v>100</v>
      </c>
      <c r="J87" s="45">
        <f t="shared" si="6"/>
        <v>-2656100</v>
      </c>
      <c r="K87" s="46">
        <f t="shared" si="7"/>
        <v>94.824989527622719</v>
      </c>
    </row>
    <row r="88" ht="38.25">
      <c r="A88" s="40"/>
      <c r="B88" s="41" t="s">
        <v>167</v>
      </c>
      <c r="C88" s="42" t="s">
        <v>168</v>
      </c>
      <c r="D88" s="43">
        <v>0</v>
      </c>
      <c r="E88" s="43">
        <v>0</v>
      </c>
      <c r="F88" s="43">
        <v>0</v>
      </c>
      <c r="G88" s="43">
        <v>0</v>
      </c>
      <c r="H88" s="44" t="e">
        <f t="shared" si="4"/>
        <v>#DIV/0!</v>
      </c>
      <c r="I88" s="44" t="e">
        <f t="shared" si="5"/>
        <v>#DIV/0!</v>
      </c>
      <c r="J88" s="45">
        <f t="shared" si="6"/>
        <v>0</v>
      </c>
      <c r="K88" s="46" t="e">
        <f t="shared" si="7"/>
        <v>#DIV/0!</v>
      </c>
    </row>
    <row r="89" ht="51" hidden="1">
      <c r="A89" s="40"/>
      <c r="B89" s="41" t="s">
        <v>169</v>
      </c>
      <c r="C89" s="42" t="s">
        <v>170</v>
      </c>
      <c r="D89" s="43">
        <v>0</v>
      </c>
      <c r="E89" s="43">
        <v>0</v>
      </c>
      <c r="F89" s="43">
        <v>0</v>
      </c>
      <c r="G89" s="43">
        <v>0</v>
      </c>
      <c r="H89" s="44" t="e">
        <f t="shared" si="4"/>
        <v>#DIV/0!</v>
      </c>
      <c r="I89" s="44" t="e">
        <f t="shared" si="5"/>
        <v>#DIV/0!</v>
      </c>
      <c r="J89" s="45">
        <f t="shared" si="6"/>
        <v>0</v>
      </c>
      <c r="K89" s="46" t="e">
        <f t="shared" si="7"/>
        <v>#DIV/0!</v>
      </c>
    </row>
    <row r="90" hidden="1">
      <c r="A90" s="40"/>
      <c r="B90" s="41" t="s">
        <v>171</v>
      </c>
      <c r="C90" s="42" t="s">
        <v>172</v>
      </c>
      <c r="D90" s="43">
        <v>1850000</v>
      </c>
      <c r="E90" s="43">
        <v>0</v>
      </c>
      <c r="F90" s="43">
        <v>0</v>
      </c>
      <c r="G90" s="43">
        <v>0</v>
      </c>
      <c r="H90" s="44" t="e">
        <f t="shared" si="4"/>
        <v>#DIV/0!</v>
      </c>
      <c r="I90" s="44" t="e">
        <f t="shared" si="5"/>
        <v>#DIV/0!</v>
      </c>
      <c r="J90" s="45">
        <f t="shared" si="6"/>
        <v>-1850000</v>
      </c>
      <c r="K90" s="46">
        <f t="shared" si="7"/>
        <v>0</v>
      </c>
    </row>
    <row r="91" ht="51" hidden="1">
      <c r="A91" s="40"/>
      <c r="B91" s="41" t="s">
        <v>173</v>
      </c>
      <c r="C91" s="42" t="s">
        <v>174</v>
      </c>
      <c r="D91" s="43">
        <v>0</v>
      </c>
      <c r="E91" s="43">
        <v>0</v>
      </c>
      <c r="F91" s="43">
        <v>0</v>
      </c>
      <c r="G91" s="43">
        <v>0</v>
      </c>
      <c r="H91" s="44" t="e">
        <f t="shared" si="4"/>
        <v>#DIV/0!</v>
      </c>
      <c r="I91" s="44" t="e">
        <f t="shared" si="5"/>
        <v>#DIV/0!</v>
      </c>
      <c r="J91" s="45">
        <f t="shared" si="6"/>
        <v>0</v>
      </c>
      <c r="K91" s="46" t="e">
        <f t="shared" si="7"/>
        <v>#DIV/0!</v>
      </c>
    </row>
    <row r="92" ht="76.5">
      <c r="A92" s="40"/>
      <c r="B92" s="41" t="s">
        <v>175</v>
      </c>
      <c r="C92" s="42" t="s">
        <v>176</v>
      </c>
      <c r="D92" s="43">
        <v>1850000</v>
      </c>
      <c r="E92" s="43">
        <v>0</v>
      </c>
      <c r="F92" s="43">
        <v>0</v>
      </c>
      <c r="G92" s="43">
        <v>0</v>
      </c>
      <c r="H92" s="44" t="e">
        <f t="shared" si="4"/>
        <v>#DIV/0!</v>
      </c>
      <c r="I92" s="44" t="e">
        <f t="shared" si="5"/>
        <v>#DIV/0!</v>
      </c>
      <c r="J92" s="45">
        <f t="shared" si="6"/>
        <v>-1850000</v>
      </c>
      <c r="K92" s="46">
        <f t="shared" si="7"/>
        <v>0</v>
      </c>
    </row>
    <row r="93" ht="25.5" hidden="1">
      <c r="A93" s="40"/>
      <c r="B93" s="41" t="s">
        <v>177</v>
      </c>
      <c r="C93" s="42" t="s">
        <v>178</v>
      </c>
      <c r="D93" s="43">
        <v>2294962.2999999998</v>
      </c>
      <c r="E93" s="43">
        <v>3975859.1000000001</v>
      </c>
      <c r="F93" s="43">
        <v>1576877.1000000001</v>
      </c>
      <c r="G93" s="43">
        <v>1526877.1000000001</v>
      </c>
      <c r="H93" s="44">
        <f t="shared" si="4"/>
        <v>38.40370248533204</v>
      </c>
      <c r="I93" s="44">
        <f t="shared" si="5"/>
        <v>96.829175843824473</v>
      </c>
      <c r="J93" s="45">
        <f t="shared" si="6"/>
        <v>-768085.19999999972</v>
      </c>
      <c r="K93" s="46">
        <f t="shared" si="7"/>
        <v>66.531685509605111</v>
      </c>
    </row>
    <row r="94" ht="63.75">
      <c r="A94" s="40"/>
      <c r="B94" s="41" t="s">
        <v>179</v>
      </c>
      <c r="C94" s="42" t="s">
        <v>180</v>
      </c>
      <c r="D94" s="43">
        <v>0</v>
      </c>
      <c r="E94" s="43">
        <v>1999202</v>
      </c>
      <c r="F94" s="43">
        <v>0</v>
      </c>
      <c r="G94" s="43">
        <v>0</v>
      </c>
      <c r="H94" s="44">
        <f t="shared" si="4"/>
        <v>0</v>
      </c>
      <c r="I94" s="44" t="e">
        <f t="shared" si="5"/>
        <v>#DIV/0!</v>
      </c>
      <c r="J94" s="45">
        <f t="shared" si="6"/>
        <v>0</v>
      </c>
      <c r="K94" s="46" t="e">
        <f t="shared" si="7"/>
        <v>#DIV/0!</v>
      </c>
    </row>
    <row r="95" ht="38.25">
      <c r="A95" s="40"/>
      <c r="B95" s="41" t="s">
        <v>181</v>
      </c>
      <c r="C95" s="42" t="s">
        <v>182</v>
      </c>
      <c r="D95" s="43">
        <v>937460</v>
      </c>
      <c r="E95" s="43">
        <v>1207000</v>
      </c>
      <c r="F95" s="43">
        <v>925700</v>
      </c>
      <c r="G95" s="43">
        <v>925700</v>
      </c>
      <c r="H95" s="44">
        <f t="shared" si="4"/>
        <v>76.694283347141678</v>
      </c>
      <c r="I95" s="44">
        <f t="shared" si="5"/>
        <v>100</v>
      </c>
      <c r="J95" s="45">
        <f t="shared" si="6"/>
        <v>-11760</v>
      </c>
      <c r="K95" s="46">
        <f t="shared" si="7"/>
        <v>98.745546476649665</v>
      </c>
    </row>
    <row r="96" ht="38.25">
      <c r="A96" s="40"/>
      <c r="B96" s="41" t="s">
        <v>183</v>
      </c>
      <c r="C96" s="42" t="s">
        <v>184</v>
      </c>
      <c r="D96" s="43">
        <v>226890</v>
      </c>
      <c r="E96" s="43">
        <v>244080</v>
      </c>
      <c r="F96" s="43">
        <v>182700</v>
      </c>
      <c r="G96" s="43">
        <v>182700</v>
      </c>
      <c r="H96" s="44">
        <f t="shared" si="4"/>
        <v>74.852507374631273</v>
      </c>
      <c r="I96" s="44">
        <f t="shared" si="5"/>
        <v>100</v>
      </c>
      <c r="J96" s="45">
        <f t="shared" si="6"/>
        <v>-44190</v>
      </c>
      <c r="K96" s="46">
        <f t="shared" si="7"/>
        <v>80.52360174533915</v>
      </c>
    </row>
    <row r="97" ht="51">
      <c r="A97" s="40"/>
      <c r="B97" s="41" t="s">
        <v>185</v>
      </c>
      <c r="C97" s="42" t="s">
        <v>186</v>
      </c>
      <c r="D97" s="43">
        <v>0</v>
      </c>
      <c r="E97" s="43">
        <v>0</v>
      </c>
      <c r="F97" s="43">
        <v>0</v>
      </c>
      <c r="G97" s="43">
        <v>0</v>
      </c>
      <c r="H97" s="44" t="e">
        <f t="shared" si="4"/>
        <v>#DIV/0!</v>
      </c>
      <c r="I97" s="44" t="e">
        <f t="shared" si="5"/>
        <v>#DIV/0!</v>
      </c>
      <c r="J97" s="45">
        <f t="shared" si="6"/>
        <v>0</v>
      </c>
      <c r="K97" s="46" t="e">
        <f t="shared" si="7"/>
        <v>#DIV/0!</v>
      </c>
    </row>
    <row r="98">
      <c r="A98" s="40"/>
      <c r="B98" s="41" t="s">
        <v>187</v>
      </c>
      <c r="C98" s="42" t="s">
        <v>188</v>
      </c>
      <c r="D98" s="43">
        <v>1130612.3</v>
      </c>
      <c r="E98" s="43">
        <v>448477.09999999998</v>
      </c>
      <c r="F98" s="43">
        <v>406877.09999999998</v>
      </c>
      <c r="G98" s="43">
        <v>356877.09999999998</v>
      </c>
      <c r="H98" s="44">
        <f t="shared" si="4"/>
        <v>79.57532279797563</v>
      </c>
      <c r="I98" s="44">
        <f t="shared" si="5"/>
        <v>87.711276943332521</v>
      </c>
      <c r="J98" s="45">
        <f t="shared" si="6"/>
        <v>-773735.20000000007</v>
      </c>
      <c r="K98" s="46">
        <f t="shared" si="7"/>
        <v>31.564940519398206</v>
      </c>
    </row>
    <row r="99" ht="51" hidden="1">
      <c r="A99" s="40"/>
      <c r="B99" s="41" t="s">
        <v>189</v>
      </c>
      <c r="C99" s="42" t="s">
        <v>190</v>
      </c>
      <c r="D99" s="43">
        <v>0</v>
      </c>
      <c r="E99" s="43">
        <v>0</v>
      </c>
      <c r="F99" s="43">
        <v>0</v>
      </c>
      <c r="G99" s="43">
        <v>0</v>
      </c>
      <c r="H99" s="44" t="e">
        <f t="shared" si="4"/>
        <v>#DIV/0!</v>
      </c>
      <c r="I99" s="44" t="e">
        <f t="shared" si="5"/>
        <v>#DIV/0!</v>
      </c>
      <c r="J99" s="45">
        <f t="shared" si="6"/>
        <v>0</v>
      </c>
      <c r="K99" s="46" t="e">
        <f t="shared" si="7"/>
        <v>#DIV/0!</v>
      </c>
    </row>
    <row r="100" ht="51">
      <c r="A100" s="40"/>
      <c r="B100" s="41" t="s">
        <v>191</v>
      </c>
      <c r="C100" s="42" t="s">
        <v>192</v>
      </c>
      <c r="D100" s="43">
        <v>0</v>
      </c>
      <c r="E100" s="43">
        <v>77100</v>
      </c>
      <c r="F100" s="43">
        <v>61600</v>
      </c>
      <c r="G100" s="43">
        <v>61600</v>
      </c>
      <c r="H100" s="44">
        <f t="shared" si="4"/>
        <v>79.896238651102465</v>
      </c>
      <c r="I100" s="44">
        <f t="shared" si="5"/>
        <v>100</v>
      </c>
      <c r="J100" s="45">
        <f t="shared" si="6"/>
        <v>61600</v>
      </c>
      <c r="K100" s="46" t="e">
        <f t="shared" si="7"/>
        <v>#DIV/0!</v>
      </c>
    </row>
    <row r="101" s="57" customFormat="1">
      <c r="A101" s="60"/>
      <c r="B101" s="61" t="s">
        <v>193</v>
      </c>
      <c r="C101" s="62" t="s">
        <v>194</v>
      </c>
      <c r="D101" s="63">
        <v>81803493.390000001</v>
      </c>
      <c r="E101" s="63">
        <v>174542500</v>
      </c>
      <c r="F101" s="63">
        <v>135485725</v>
      </c>
      <c r="G101" s="63">
        <v>146398795.16000003</v>
      </c>
      <c r="H101" s="64">
        <f t="shared" si="4"/>
        <v>83.875729498546221</v>
      </c>
      <c r="I101" s="64">
        <f t="shared" si="5"/>
        <v>108.05477489233645</v>
      </c>
      <c r="J101" s="65">
        <f t="shared" si="6"/>
        <v>64595301.770000026</v>
      </c>
      <c r="K101" s="66">
        <f t="shared" si="7"/>
        <v>178.96398930304903</v>
      </c>
    </row>
    <row r="102" s="57" customFormat="1">
      <c r="A102" s="67" t="s">
        <v>195</v>
      </c>
      <c r="B102" s="68" t="s">
        <v>193</v>
      </c>
      <c r="C102" s="69" t="s">
        <v>196</v>
      </c>
      <c r="D102" s="70">
        <v>143083455.69</v>
      </c>
      <c r="E102" s="70">
        <v>281320159.10000002</v>
      </c>
      <c r="F102" s="70">
        <v>215307702.09999999</v>
      </c>
      <c r="G102" s="70">
        <v>226170772.26000002</v>
      </c>
      <c r="H102" s="71">
        <f t="shared" si="4"/>
        <v>80.396219376373864</v>
      </c>
      <c r="I102" s="71">
        <f t="shared" ref="I102:I133" si="8">G102/F102*100</f>
        <v>105.04536997703624</v>
      </c>
      <c r="J102" s="72">
        <f t="shared" si="6"/>
        <v>83087316.570000023</v>
      </c>
      <c r="K102" s="73">
        <f t="shared" si="7"/>
        <v>158.06912907528198</v>
      </c>
    </row>
    <row r="103" ht="14.25" customHeight="1">
      <c r="A103" s="15"/>
      <c r="B103" s="74"/>
      <c r="C103" s="75" t="s">
        <v>197</v>
      </c>
      <c r="D103" s="76"/>
      <c r="E103" s="76"/>
      <c r="F103" s="76"/>
      <c r="G103" s="76"/>
      <c r="H103" s="77"/>
      <c r="I103" s="77"/>
      <c r="J103" s="78"/>
      <c r="K103" s="79"/>
    </row>
    <row r="104">
      <c r="A104" s="80"/>
      <c r="B104" s="81" t="s">
        <v>21</v>
      </c>
      <c r="C104" s="82" t="s">
        <v>22</v>
      </c>
      <c r="D104" s="83">
        <v>72333.410000000003</v>
      </c>
      <c r="E104" s="83">
        <v>120000</v>
      </c>
      <c r="F104" s="83">
        <v>90000</v>
      </c>
      <c r="G104" s="83">
        <v>85663.549999999988</v>
      </c>
      <c r="H104" s="84">
        <f t="shared" si="4"/>
        <v>71.386291666666651</v>
      </c>
      <c r="I104" s="84">
        <f t="shared" si="8"/>
        <v>95.181722222222206</v>
      </c>
      <c r="J104" s="85">
        <f t="shared" si="6"/>
        <v>13330.139999999985</v>
      </c>
      <c r="K104" s="86">
        <f t="shared" si="7"/>
        <v>118.42874544418684</v>
      </c>
    </row>
    <row r="105" s="32" customFormat="1">
      <c r="A105" s="87"/>
      <c r="B105" s="88" t="s">
        <v>198</v>
      </c>
      <c r="C105" s="89" t="s">
        <v>199</v>
      </c>
      <c r="D105" s="90">
        <v>72333.410000000003</v>
      </c>
      <c r="E105" s="90">
        <v>120000</v>
      </c>
      <c r="F105" s="90">
        <v>90000</v>
      </c>
      <c r="G105" s="90">
        <v>85663.549999999988</v>
      </c>
      <c r="H105" s="54">
        <f t="shared" si="4"/>
        <v>71.386291666666651</v>
      </c>
      <c r="I105" s="54">
        <f t="shared" si="8"/>
        <v>95.181722222222206</v>
      </c>
      <c r="J105" s="55">
        <f t="shared" si="6"/>
        <v>13330.139999999985</v>
      </c>
      <c r="K105" s="56">
        <f t="shared" si="7"/>
        <v>118.42874544418684</v>
      </c>
    </row>
    <row r="106">
      <c r="A106" s="80"/>
      <c r="B106" s="91" t="s">
        <v>200</v>
      </c>
      <c r="C106" s="92" t="s">
        <v>201</v>
      </c>
      <c r="D106" s="93">
        <v>72333.410000000003</v>
      </c>
      <c r="E106" s="93">
        <v>120000</v>
      </c>
      <c r="F106" s="93">
        <v>90000</v>
      </c>
      <c r="G106" s="93">
        <v>85663.549999999988</v>
      </c>
      <c r="H106" s="49">
        <f t="shared" ref="H106:H108" si="9">G106/E106*100</f>
        <v>71.386291666666651</v>
      </c>
      <c r="I106" s="49">
        <f t="shared" si="8"/>
        <v>95.181722222222206</v>
      </c>
      <c r="J106" s="50">
        <f t="shared" ref="J106:J108" si="10">G106-D106</f>
        <v>13330.139999999985</v>
      </c>
      <c r="K106" s="51">
        <f t="shared" ref="K106:K108" si="11">G106/D106*100</f>
        <v>118.42874544418684</v>
      </c>
    </row>
    <row r="107" ht="51">
      <c r="A107" s="80"/>
      <c r="B107" s="91" t="s">
        <v>202</v>
      </c>
      <c r="C107" s="92" t="s">
        <v>203</v>
      </c>
      <c r="D107" s="93">
        <v>39791.82</v>
      </c>
      <c r="E107" s="93">
        <v>68000</v>
      </c>
      <c r="F107" s="93">
        <v>51000</v>
      </c>
      <c r="G107" s="93">
        <v>40159.919999999998</v>
      </c>
      <c r="H107" s="49">
        <f t="shared" si="9"/>
        <v>59.058705882352939</v>
      </c>
      <c r="I107" s="49">
        <f t="shared" si="8"/>
        <v>78.74494117647059</v>
      </c>
      <c r="J107" s="50">
        <f t="shared" si="10"/>
        <v>368.09999999999854</v>
      </c>
      <c r="K107" s="51">
        <f t="shared" si="11"/>
        <v>100.92506449818077</v>
      </c>
    </row>
    <row r="108" ht="51">
      <c r="A108" s="80"/>
      <c r="B108" s="91" t="s">
        <v>204</v>
      </c>
      <c r="C108" s="92" t="s">
        <v>205</v>
      </c>
      <c r="D108" s="93">
        <v>32541.59</v>
      </c>
      <c r="E108" s="93">
        <v>52000</v>
      </c>
      <c r="F108" s="93">
        <v>39000</v>
      </c>
      <c r="G108" s="93">
        <v>45503.629999999997</v>
      </c>
      <c r="H108" s="49">
        <f t="shared" si="9"/>
        <v>87.506980769230765</v>
      </c>
      <c r="I108" s="49">
        <f t="shared" si="8"/>
        <v>116.67597435897434</v>
      </c>
      <c r="J108" s="50">
        <f t="shared" si="10"/>
        <v>12962.039999999997</v>
      </c>
      <c r="K108" s="51">
        <f t="shared" si="11"/>
        <v>139.8322270055028</v>
      </c>
    </row>
    <row r="109">
      <c r="A109" s="80"/>
      <c r="B109" s="81" t="s">
        <v>108</v>
      </c>
      <c r="C109" s="82" t="s">
        <v>109</v>
      </c>
      <c r="D109" s="83">
        <v>8964013.0899999999</v>
      </c>
      <c r="E109" s="83">
        <v>22246842.350000001</v>
      </c>
      <c r="F109" s="83">
        <v>16685131.76</v>
      </c>
      <c r="G109" s="83">
        <v>17912081.09</v>
      </c>
      <c r="H109" s="84">
        <f t="shared" si="4"/>
        <v>80.515161694396596</v>
      </c>
      <c r="I109" s="84">
        <f t="shared" si="8"/>
        <v>107.35354894194735</v>
      </c>
      <c r="J109" s="85">
        <f t="shared" si="6"/>
        <v>8948068</v>
      </c>
      <c r="K109" s="86">
        <f t="shared" si="7"/>
        <v>199.82212107635377</v>
      </c>
    </row>
    <row r="110" s="32" customFormat="1">
      <c r="A110" s="87"/>
      <c r="B110" s="88" t="s">
        <v>147</v>
      </c>
      <c r="C110" s="89" t="s">
        <v>148</v>
      </c>
      <c r="D110" s="90">
        <v>77758</v>
      </c>
      <c r="E110" s="90">
        <v>84000</v>
      </c>
      <c r="F110" s="90">
        <v>63000</v>
      </c>
      <c r="G110" s="90">
        <v>17801.459999999999</v>
      </c>
      <c r="H110" s="54">
        <f t="shared" si="4"/>
        <v>21.192214285714282</v>
      </c>
      <c r="I110" s="54">
        <f t="shared" si="8"/>
        <v>28.25628571428571</v>
      </c>
      <c r="J110" s="55">
        <f t="shared" si="6"/>
        <v>-59956.540000000001</v>
      </c>
      <c r="K110" s="56">
        <f t="shared" si="7"/>
        <v>22.893412896422234</v>
      </c>
    </row>
    <row r="111">
      <c r="A111" s="80"/>
      <c r="B111" s="91" t="s">
        <v>149</v>
      </c>
      <c r="C111" s="92" t="s">
        <v>117</v>
      </c>
      <c r="D111" s="93">
        <v>77758</v>
      </c>
      <c r="E111" s="93">
        <v>84000</v>
      </c>
      <c r="F111" s="93">
        <v>63000</v>
      </c>
      <c r="G111" s="93">
        <v>17801.459999999999</v>
      </c>
      <c r="H111" s="49">
        <f t="shared" ref="H111:H124" si="12">G111/E111*100</f>
        <v>21.192214285714282</v>
      </c>
      <c r="I111" s="49">
        <f t="shared" si="8"/>
        <v>28.25628571428571</v>
      </c>
      <c r="J111" s="50">
        <f t="shared" ref="J111:J122" si="13">G111-D111</f>
        <v>-59956.540000000001</v>
      </c>
      <c r="K111" s="51">
        <f t="shared" ref="K111:K122" si="14">G111/D111*100</f>
        <v>22.893412896422234</v>
      </c>
    </row>
    <row r="112" ht="51">
      <c r="A112" s="80"/>
      <c r="B112" s="91" t="s">
        <v>206</v>
      </c>
      <c r="C112" s="92" t="s">
        <v>207</v>
      </c>
      <c r="D112" s="93">
        <v>77758</v>
      </c>
      <c r="E112" s="93">
        <v>84000</v>
      </c>
      <c r="F112" s="93">
        <v>63000</v>
      </c>
      <c r="G112" s="93">
        <v>17801.459999999999</v>
      </c>
      <c r="H112" s="49">
        <f t="shared" si="12"/>
        <v>21.192214285714282</v>
      </c>
      <c r="I112" s="49">
        <f t="shared" si="8"/>
        <v>28.25628571428571</v>
      </c>
      <c r="J112" s="50">
        <f t="shared" si="13"/>
        <v>-59956.540000000001</v>
      </c>
      <c r="K112" s="51">
        <f t="shared" si="14"/>
        <v>22.893412896422234</v>
      </c>
    </row>
    <row r="113" ht="25.5" hidden="1" customHeight="1">
      <c r="A113" s="80"/>
      <c r="B113" s="91" t="s">
        <v>208</v>
      </c>
      <c r="C113" s="92" t="s">
        <v>209</v>
      </c>
      <c r="D113" s="93">
        <v>0</v>
      </c>
      <c r="E113" s="93">
        <v>0</v>
      </c>
      <c r="F113" s="93">
        <v>0</v>
      </c>
      <c r="G113" s="93">
        <v>0</v>
      </c>
      <c r="H113" s="49" t="e">
        <f t="shared" si="12"/>
        <v>#DIV/0!</v>
      </c>
      <c r="I113" s="49" t="e">
        <f t="shared" si="8"/>
        <v>#DIV/0!</v>
      </c>
      <c r="J113" s="50">
        <f t="shared" si="13"/>
        <v>0</v>
      </c>
      <c r="K113" s="51" t="e">
        <f t="shared" si="14"/>
        <v>#DIV/0!</v>
      </c>
    </row>
    <row r="114" s="32" customFormat="1">
      <c r="A114" s="87"/>
      <c r="B114" s="88" t="s">
        <v>210</v>
      </c>
      <c r="C114" s="89" t="s">
        <v>211</v>
      </c>
      <c r="D114" s="90">
        <v>8886255.0899999999</v>
      </c>
      <c r="E114" s="90">
        <v>22162842.350000001</v>
      </c>
      <c r="F114" s="90">
        <v>16622131.76</v>
      </c>
      <c r="G114" s="90">
        <v>17894279.630000003</v>
      </c>
      <c r="H114" s="54">
        <f t="shared" si="12"/>
        <v>80.740003233384911</v>
      </c>
      <c r="I114" s="54">
        <f t="shared" si="8"/>
        <v>107.65333766070448</v>
      </c>
      <c r="J114" s="55">
        <f t="shared" si="13"/>
        <v>9008024.5400000028</v>
      </c>
      <c r="K114" s="56">
        <f t="shared" si="14"/>
        <v>201.37031233930065</v>
      </c>
    </row>
    <row r="115" ht="25.5">
      <c r="A115" s="80"/>
      <c r="B115" s="91" t="s">
        <v>212</v>
      </c>
      <c r="C115" s="92" t="s">
        <v>213</v>
      </c>
      <c r="D115" s="93">
        <v>1414261.1200000001</v>
      </c>
      <c r="E115" s="93">
        <v>6377945.8600000003</v>
      </c>
      <c r="F115" s="93">
        <v>4783459.4000000004</v>
      </c>
      <c r="G115" s="93">
        <v>2382708.9500000002</v>
      </c>
      <c r="H115" s="49">
        <f t="shared" si="12"/>
        <v>37.358563435657636</v>
      </c>
      <c r="I115" s="49">
        <f t="shared" si="8"/>
        <v>49.81141786214387</v>
      </c>
      <c r="J115" s="50">
        <f t="shared" si="13"/>
        <v>968447.83000000007</v>
      </c>
      <c r="K115" s="51">
        <f t="shared" si="14"/>
        <v>168.47730000524939</v>
      </c>
    </row>
    <row r="116" ht="25.5">
      <c r="A116" s="80"/>
      <c r="B116" s="91" t="s">
        <v>214</v>
      </c>
      <c r="C116" s="92" t="s">
        <v>215</v>
      </c>
      <c r="D116" s="93">
        <v>1202967.29</v>
      </c>
      <c r="E116" s="93">
        <v>5957935</v>
      </c>
      <c r="F116" s="93">
        <v>4468451.25</v>
      </c>
      <c r="G116" s="93">
        <v>1952912.1000000001</v>
      </c>
      <c r="H116" s="49">
        <f t="shared" si="12"/>
        <v>32.778338467942334</v>
      </c>
      <c r="I116" s="49">
        <f t="shared" si="8"/>
        <v>43.70445129058978</v>
      </c>
      <c r="J116" s="50">
        <f t="shared" si="13"/>
        <v>749944.81000000006</v>
      </c>
      <c r="K116" s="51">
        <f t="shared" si="14"/>
        <v>162.34124703423981</v>
      </c>
    </row>
    <row r="117" ht="25.5" hidden="1" customHeight="1">
      <c r="A117" s="80"/>
      <c r="B117" s="91" t="s">
        <v>216</v>
      </c>
      <c r="C117" s="92" t="s">
        <v>217</v>
      </c>
      <c r="D117" s="93">
        <v>0</v>
      </c>
      <c r="E117" s="93">
        <v>111100</v>
      </c>
      <c r="F117" s="93">
        <v>83325</v>
      </c>
      <c r="G117" s="93">
        <v>111100</v>
      </c>
      <c r="H117" s="49">
        <f t="shared" si="12"/>
        <v>100</v>
      </c>
      <c r="I117" s="49">
        <f t="shared" si="8"/>
        <v>133.33333333333331</v>
      </c>
      <c r="J117" s="50">
        <f t="shared" si="13"/>
        <v>111100</v>
      </c>
      <c r="K117" s="51" t="e">
        <f t="shared" si="14"/>
        <v>#DIV/0!</v>
      </c>
    </row>
    <row r="118" ht="38.25">
      <c r="A118" s="80"/>
      <c r="B118" s="91" t="s">
        <v>218</v>
      </c>
      <c r="C118" s="92" t="s">
        <v>219</v>
      </c>
      <c r="D118" s="93">
        <v>195364.54999999999</v>
      </c>
      <c r="E118" s="93">
        <v>225253</v>
      </c>
      <c r="F118" s="93">
        <v>168939.75</v>
      </c>
      <c r="G118" s="93">
        <v>226769.51999999999</v>
      </c>
      <c r="H118" s="49">
        <f t="shared" si="12"/>
        <v>100.6732518545813</v>
      </c>
      <c r="I118" s="49">
        <f t="shared" si="8"/>
        <v>134.23100247277503</v>
      </c>
      <c r="J118" s="50">
        <f t="shared" si="13"/>
        <v>31404.970000000001</v>
      </c>
      <c r="K118" s="51">
        <f t="shared" si="14"/>
        <v>116.07506070062352</v>
      </c>
    </row>
    <row r="119" ht="38.25">
      <c r="A119" s="80"/>
      <c r="B119" s="91" t="s">
        <v>220</v>
      </c>
      <c r="C119" s="92" t="s">
        <v>221</v>
      </c>
      <c r="D119" s="93">
        <v>15929.280000000001</v>
      </c>
      <c r="E119" s="93">
        <v>83657.860000000001</v>
      </c>
      <c r="F119" s="93">
        <v>62743.400000000001</v>
      </c>
      <c r="G119" s="93">
        <v>91927.330000000002</v>
      </c>
      <c r="H119" s="49">
        <f t="shared" si="12"/>
        <v>109.88486915634705</v>
      </c>
      <c r="I119" s="49">
        <f t="shared" si="8"/>
        <v>146.5131471995461</v>
      </c>
      <c r="J119" s="50">
        <f t="shared" si="13"/>
        <v>75998.050000000003</v>
      </c>
      <c r="K119" s="51">
        <f t="shared" si="14"/>
        <v>577.09657938086343</v>
      </c>
    </row>
    <row r="120">
      <c r="A120" s="80"/>
      <c r="B120" s="91" t="s">
        <v>222</v>
      </c>
      <c r="C120" s="92" t="s">
        <v>223</v>
      </c>
      <c r="D120" s="93">
        <v>7471993.9699999997</v>
      </c>
      <c r="E120" s="93">
        <v>15784896.490000002</v>
      </c>
      <c r="F120" s="93">
        <v>11838672.359999999</v>
      </c>
      <c r="G120" s="93">
        <v>15511570.68</v>
      </c>
      <c r="H120" s="49">
        <f t="shared" si="12"/>
        <v>98.268434574954867</v>
      </c>
      <c r="I120" s="49">
        <f t="shared" si="8"/>
        <v>131.02457951627949</v>
      </c>
      <c r="J120" s="50">
        <f t="shared" si="13"/>
        <v>8039576.71</v>
      </c>
      <c r="K120" s="51">
        <f t="shared" si="14"/>
        <v>207.59613487750178</v>
      </c>
    </row>
    <row r="121">
      <c r="A121" s="80"/>
      <c r="B121" s="91" t="s">
        <v>224</v>
      </c>
      <c r="C121" s="92" t="s">
        <v>225</v>
      </c>
      <c r="D121" s="93">
        <v>5175309.8099999996</v>
      </c>
      <c r="E121" s="93">
        <v>9413695.6700000018</v>
      </c>
      <c r="F121" s="93">
        <v>7060271.75</v>
      </c>
      <c r="G121" s="93">
        <v>9283977.5600000005</v>
      </c>
      <c r="H121" s="49">
        <f t="shared" si="12"/>
        <v>98.622027792831744</v>
      </c>
      <c r="I121" s="49">
        <f t="shared" si="8"/>
        <v>131.49603710367097</v>
      </c>
      <c r="J121" s="50">
        <f t="shared" si="13"/>
        <v>4108667.7500000009</v>
      </c>
      <c r="K121" s="51">
        <f t="shared" si="14"/>
        <v>179.38979309144008</v>
      </c>
    </row>
    <row r="122" ht="63.75">
      <c r="A122" s="80"/>
      <c r="B122" s="91" t="s">
        <v>226</v>
      </c>
      <c r="C122" s="92" t="s">
        <v>227</v>
      </c>
      <c r="D122" s="93">
        <v>2296684.1600000001</v>
      </c>
      <c r="E122" s="93">
        <v>6371200.8199999994</v>
      </c>
      <c r="F122" s="93">
        <v>4778400.6099999994</v>
      </c>
      <c r="G122" s="93">
        <v>6227593.1200000001</v>
      </c>
      <c r="H122" s="49">
        <f t="shared" si="12"/>
        <v>97.745986917423849</v>
      </c>
      <c r="I122" s="49">
        <f t="shared" si="8"/>
        <v>130.3279826929371</v>
      </c>
      <c r="J122" s="50">
        <f t="shared" si="13"/>
        <v>3930908.96</v>
      </c>
      <c r="K122" s="51">
        <f t="shared" si="14"/>
        <v>271.15583537616249</v>
      </c>
    </row>
    <row r="123">
      <c r="A123" s="80"/>
      <c r="B123" s="81" t="s">
        <v>228</v>
      </c>
      <c r="C123" s="82" t="s">
        <v>229</v>
      </c>
      <c r="D123" s="83">
        <v>53051.18</v>
      </c>
      <c r="E123" s="83">
        <v>0</v>
      </c>
      <c r="F123" s="83">
        <v>0</v>
      </c>
      <c r="G123" s="83">
        <v>40726</v>
      </c>
      <c r="H123" s="84" t="e">
        <f t="shared" si="12"/>
        <v>#DIV/0!</v>
      </c>
      <c r="I123" s="84" t="e">
        <f t="shared" si="8"/>
        <v>#DIV/0!</v>
      </c>
      <c r="J123" s="85">
        <f t="shared" si="6"/>
        <v>-12325.18</v>
      </c>
      <c r="K123" s="86">
        <f t="shared" si="7"/>
        <v>76.76737821854293</v>
      </c>
    </row>
    <row r="124" s="32" customFormat="1">
      <c r="A124" s="87"/>
      <c r="B124" s="88" t="s">
        <v>230</v>
      </c>
      <c r="C124" s="89" t="s">
        <v>231</v>
      </c>
      <c r="D124" s="90">
        <v>53051.18</v>
      </c>
      <c r="E124" s="90">
        <v>0</v>
      </c>
      <c r="F124" s="90">
        <v>0</v>
      </c>
      <c r="G124" s="90">
        <v>40726</v>
      </c>
      <c r="H124" s="54" t="e">
        <f t="shared" si="12"/>
        <v>#DIV/0!</v>
      </c>
      <c r="I124" s="54" t="e">
        <f t="shared" si="8"/>
        <v>#DIV/0!</v>
      </c>
      <c r="J124" s="55">
        <f t="shared" si="6"/>
        <v>-12325.18</v>
      </c>
      <c r="K124" s="56">
        <f>G124/D124*100</f>
        <v>76.76737821854293</v>
      </c>
    </row>
    <row r="125">
      <c r="A125" s="80"/>
      <c r="B125" s="91" t="s">
        <v>232</v>
      </c>
      <c r="C125" s="92" t="s">
        <v>233</v>
      </c>
      <c r="D125" s="93">
        <v>53051.18</v>
      </c>
      <c r="E125" s="93">
        <v>0</v>
      </c>
      <c r="F125" s="93">
        <v>0</v>
      </c>
      <c r="G125" s="93">
        <v>40726</v>
      </c>
      <c r="H125" s="49" t="e">
        <f t="shared" si="4"/>
        <v>#DIV/0!</v>
      </c>
      <c r="I125" s="49" t="e">
        <f t="shared" si="8"/>
        <v>#DIV/0!</v>
      </c>
      <c r="J125" s="50">
        <f t="shared" si="6"/>
        <v>-12325.18</v>
      </c>
      <c r="K125" s="51">
        <f t="shared" si="7"/>
        <v>76.76737821854293</v>
      </c>
    </row>
    <row r="126" ht="63.75">
      <c r="A126" s="80"/>
      <c r="B126" s="91" t="s">
        <v>234</v>
      </c>
      <c r="C126" s="92" t="s">
        <v>235</v>
      </c>
      <c r="D126" s="93">
        <v>53051.18</v>
      </c>
      <c r="E126" s="93">
        <v>0</v>
      </c>
      <c r="F126" s="93">
        <v>0</v>
      </c>
      <c r="G126" s="93">
        <v>40726</v>
      </c>
      <c r="H126" s="49" t="e">
        <f t="shared" si="4"/>
        <v>#DIV/0!</v>
      </c>
      <c r="I126" s="49" t="e">
        <f t="shared" si="8"/>
        <v>#DIV/0!</v>
      </c>
      <c r="J126" s="50">
        <f t="shared" si="6"/>
        <v>-12325.18</v>
      </c>
      <c r="K126" s="51">
        <f t="shared" si="7"/>
        <v>76.76737821854293</v>
      </c>
    </row>
    <row r="127" s="57" customFormat="1" ht="12.75" hidden="1" customHeight="1">
      <c r="A127" s="94"/>
      <c r="B127" s="91" t="s">
        <v>153</v>
      </c>
      <c r="C127" s="92" t="s">
        <v>154</v>
      </c>
      <c r="D127" s="93">
        <v>0</v>
      </c>
      <c r="E127" s="93">
        <v>14845726</v>
      </c>
      <c r="F127" s="93">
        <v>14845726</v>
      </c>
      <c r="G127" s="93">
        <v>14845726</v>
      </c>
      <c r="H127" s="84">
        <f t="shared" ref="H127:H130" si="15">G127/E127*100</f>
        <v>100</v>
      </c>
      <c r="I127" s="84">
        <f t="shared" si="8"/>
        <v>100</v>
      </c>
      <c r="J127" s="30">
        <f t="shared" si="6"/>
        <v>14845726</v>
      </c>
      <c r="K127" s="95" t="e">
        <f t="shared" si="7"/>
        <v>#DIV/0!</v>
      </c>
    </row>
    <row r="128" s="47" customFormat="1" ht="12.75" hidden="1" customHeight="1">
      <c r="A128" s="96"/>
      <c r="B128" s="91" t="s">
        <v>155</v>
      </c>
      <c r="C128" s="92" t="s">
        <v>156</v>
      </c>
      <c r="D128" s="93">
        <v>0</v>
      </c>
      <c r="E128" s="93">
        <v>14845726</v>
      </c>
      <c r="F128" s="93">
        <v>14845726</v>
      </c>
      <c r="G128" s="93">
        <v>14845726</v>
      </c>
      <c r="H128" s="97">
        <f t="shared" si="15"/>
        <v>100</v>
      </c>
      <c r="I128" s="97">
        <f t="shared" si="8"/>
        <v>100</v>
      </c>
      <c r="J128" s="50">
        <f t="shared" si="6"/>
        <v>14845726</v>
      </c>
      <c r="K128" s="51" t="e">
        <f t="shared" si="7"/>
        <v>#DIV/0!</v>
      </c>
    </row>
    <row r="129" s="47" customFormat="1" ht="12.75" hidden="1" customHeight="1">
      <c r="A129" s="96"/>
      <c r="B129" s="91" t="s">
        <v>177</v>
      </c>
      <c r="C129" s="92" t="s">
        <v>178</v>
      </c>
      <c r="D129" s="93">
        <v>0</v>
      </c>
      <c r="E129" s="93">
        <v>14845726</v>
      </c>
      <c r="F129" s="93">
        <v>14845726</v>
      </c>
      <c r="G129" s="93">
        <v>14845726</v>
      </c>
      <c r="H129" s="97">
        <f t="shared" si="15"/>
        <v>100</v>
      </c>
      <c r="I129" s="97">
        <f t="shared" si="8"/>
        <v>100</v>
      </c>
      <c r="J129" s="50">
        <f t="shared" si="6"/>
        <v>14845726</v>
      </c>
      <c r="K129" s="51" t="e">
        <f t="shared" si="7"/>
        <v>#DIV/0!</v>
      </c>
    </row>
    <row r="130" ht="38.25" hidden="1" customHeight="1">
      <c r="A130" s="80"/>
      <c r="B130" s="91" t="s">
        <v>236</v>
      </c>
      <c r="C130" s="92" t="s">
        <v>237</v>
      </c>
      <c r="D130" s="93">
        <v>0</v>
      </c>
      <c r="E130" s="93">
        <v>14845726</v>
      </c>
      <c r="F130" s="93">
        <v>14845726</v>
      </c>
      <c r="G130" s="93">
        <v>14845726</v>
      </c>
      <c r="H130" s="98">
        <f t="shared" si="15"/>
        <v>100</v>
      </c>
      <c r="I130" s="98">
        <f t="shared" si="8"/>
        <v>100</v>
      </c>
      <c r="J130" s="50">
        <f t="shared" si="6"/>
        <v>14845726</v>
      </c>
      <c r="K130" s="51" t="e">
        <f t="shared" si="7"/>
        <v>#DIV/0!</v>
      </c>
    </row>
    <row r="131">
      <c r="A131" s="80"/>
      <c r="B131" s="99" t="s">
        <v>193</v>
      </c>
      <c r="C131" s="100" t="s">
        <v>194</v>
      </c>
      <c r="D131" s="101">
        <v>9089397.6799999997</v>
      </c>
      <c r="E131" s="101">
        <v>22366842.350000001</v>
      </c>
      <c r="F131" s="101">
        <v>16775131.76</v>
      </c>
      <c r="G131" s="101">
        <v>18038470.640000001</v>
      </c>
      <c r="H131" s="64">
        <f t="shared" si="4"/>
        <v>80.648266562311605</v>
      </c>
      <c r="I131" s="64">
        <f t="shared" si="8"/>
        <v>107.5310220991075</v>
      </c>
      <c r="J131" s="65">
        <f t="shared" si="6"/>
        <v>8949072.9600000009</v>
      </c>
      <c r="K131" s="66">
        <f t="shared" si="7"/>
        <v>198.4561714104691</v>
      </c>
    </row>
    <row r="132" ht="13.5">
      <c r="A132" s="102"/>
      <c r="B132" s="103" t="s">
        <v>193</v>
      </c>
      <c r="C132" s="104" t="s">
        <v>196</v>
      </c>
      <c r="D132" s="105">
        <v>9089397.6799999997</v>
      </c>
      <c r="E132" s="105">
        <v>37212568.350000001</v>
      </c>
      <c r="F132" s="105">
        <v>31620857.759999998</v>
      </c>
      <c r="G132" s="105">
        <v>32884196.640000001</v>
      </c>
      <c r="H132" s="106">
        <f t="shared" si="4"/>
        <v>88.36852197545241</v>
      </c>
      <c r="I132" s="106">
        <f t="shared" si="8"/>
        <v>103.99527074688693</v>
      </c>
      <c r="J132" s="107">
        <f t="shared" si="6"/>
        <v>23794798.960000001</v>
      </c>
      <c r="K132" s="108">
        <f t="shared" si="7"/>
        <v>361.78631189564146</v>
      </c>
    </row>
    <row r="133" ht="13.5">
      <c r="B133" s="109" t="s">
        <v>238</v>
      </c>
      <c r="C133" s="110"/>
      <c r="D133" s="111">
        <f>D102+D132</f>
        <v>152172853.37</v>
      </c>
      <c r="E133" s="111">
        <f t="shared" ref="E133:G133" si="16">E102+E132</f>
        <v>318532727.45000005</v>
      </c>
      <c r="F133" s="111">
        <f t="shared" si="16"/>
        <v>246928559.85999998</v>
      </c>
      <c r="G133" s="111">
        <f t="shared" si="16"/>
        <v>259054968.90000004</v>
      </c>
      <c r="H133" s="112">
        <f t="shared" si="4"/>
        <v>81.327583188657997</v>
      </c>
      <c r="I133" s="112">
        <f t="shared" si="8"/>
        <v>104.91089772964104</v>
      </c>
      <c r="J133" s="113">
        <f t="shared" si="6"/>
        <v>106882115.53000003</v>
      </c>
      <c r="K133" s="114">
        <f t="shared" si="7"/>
        <v>170.23730787916685</v>
      </c>
    </row>
    <row r="134">
      <c r="D134" s="4"/>
      <c r="E134" s="4"/>
      <c r="F134" s="4"/>
      <c r="G134" s="4"/>
    </row>
    <row r="135" s="115" customFormat="1" ht="39.75" customHeight="1">
      <c r="A135" s="116" t="s">
        <v>239</v>
      </c>
      <c r="B135" s="117" t="s">
        <v>240</v>
      </c>
      <c r="C135" s="117"/>
      <c r="E135" s="118" t="s">
        <v>241</v>
      </c>
      <c r="F135" s="119"/>
      <c r="G135" s="119"/>
      <c r="H135" s="119"/>
      <c r="I135" s="119"/>
      <c r="J135" s="1"/>
      <c r="K135" s="120"/>
      <c r="L135" s="120"/>
      <c r="M135" s="120"/>
      <c r="N135" s="120"/>
      <c r="O135" s="121"/>
      <c r="P135" s="121"/>
      <c r="Q135" s="121"/>
      <c r="R135" s="121"/>
    </row>
    <row r="136">
      <c r="D136" s="4"/>
      <c r="E136" s="4"/>
      <c r="F136" s="4"/>
      <c r="G136" s="4"/>
    </row>
  </sheetData>
  <mergeCells count="13">
    <mergeCell ref="J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B135:C135"/>
  </mergeCells>
  <printOptions headings="0" gridLines="0"/>
  <pageMargins left="0.59055118110236249" right="0.59055118110236249" top="0.39370078740157477" bottom="0.39370078740157477" header="0" footer="0"/>
  <pageSetup blackAndWhite="0" cellComments="none" copies="1" draft="0" errors="displayed" firstPageNumber="-1" fitToHeight="500" fitToWidth="1" horizontalDpi="600" orientation="portrait" pageOrder="downThenOver" paperSize="9" scale="52" useFirstPageNumber="0" usePrinterDefaults="1" verticalDpi="600"/>
  <headerFooter>
    <oddHeader>&amp;C&amp;P&amp;Rпродовження додатка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stopIfTrue="1" id="{0039001C-005E-49F1-82F7-000500C0002E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G13:G102</xm:sqref>
        </x14:conditionalFormatting>
        <x14:conditionalFormatting xmlns:xm="http://schemas.microsoft.com/office/excel/2006/main">
          <x14:cfRule type="expression" priority="5" stopIfTrue="1" id="{00940035-0018-463C-BA1D-00B600FB00BC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F13:F102</xm:sqref>
        </x14:conditionalFormatting>
        <x14:conditionalFormatting xmlns:xm="http://schemas.microsoft.com/office/excel/2006/main">
          <x14:cfRule type="expression" priority="4" stopIfTrue="1" id="{008C0006-0006-4615-954D-001600A200DA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E13:E102</xm:sqref>
        </x14:conditionalFormatting>
        <x14:conditionalFormatting xmlns:xm="http://schemas.microsoft.com/office/excel/2006/main">
          <x14:cfRule type="expression" priority="3" stopIfTrue="1" id="{008C00BF-0010-465E-B9B7-0012005400C3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D13:D102</xm:sqref>
        </x14:conditionalFormatting>
        <x14:conditionalFormatting xmlns:xm="http://schemas.microsoft.com/office/excel/2006/main">
          <x14:cfRule type="expression" priority="2" stopIfTrue="1" id="{00DF00FB-001C-4823-A5CA-000000C500D0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C13:C102</xm:sqref>
        </x14:conditionalFormatting>
        <x14:conditionalFormatting xmlns:xm="http://schemas.microsoft.com/office/excel/2006/main">
          <x14:cfRule type="expression" priority="1" stopIfTrue="1" id="{00A400E8-005E-48CA-A906-002900B10017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B13:B102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4</cp:revision>
  <dcterms:created xsi:type="dcterms:W3CDTF">2020-04-02T06:17:40Z</dcterms:created>
  <dcterms:modified xsi:type="dcterms:W3CDTF">2023-11-08T16:24:46Z</dcterms:modified>
</cp:coreProperties>
</file>