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31 липня 2023 року\рішення 2\"/>
    </mc:Choice>
  </mc:AlternateContent>
  <xr:revisionPtr revIDLastSave="0" documentId="10_ncr:8100000_{D9F8677E-1EBD-433E-8DFA-AAACB4052FF0}" xr6:coauthVersionLast="34" xr6:coauthVersionMax="34" xr10:uidLastSave="{00000000-0000-0000-0000-000000000000}"/>
  <bookViews>
    <workbookView xWindow="0" yWindow="0" windowWidth="20400" windowHeight="7716" xr2:uid="{00000000-000D-0000-FFFF-FFFF00000000}"/>
  </bookViews>
  <sheets>
    <sheet name="Лист1" sheetId="1" r:id="rId1"/>
  </sheets>
  <definedNames>
    <definedName name="_xlnm.Print_Area" localSheetId="0">Лист1!$A$1:$N$91</definedName>
  </definedNames>
  <calcPr calcId="162913"/>
</workbook>
</file>

<file path=xl/calcChain.xml><?xml version="1.0" encoding="utf-8"?>
<calcChain xmlns="http://schemas.openxmlformats.org/spreadsheetml/2006/main">
  <c r="G85" i="1" l="1"/>
  <c r="G84" i="1" s="1"/>
  <c r="K86" i="1"/>
  <c r="K69" i="1"/>
  <c r="K70" i="1"/>
  <c r="K71" i="1"/>
  <c r="K72" i="1"/>
  <c r="K73" i="1"/>
  <c r="K74" i="1"/>
  <c r="K75" i="1"/>
  <c r="K76" i="1"/>
  <c r="K77" i="1"/>
  <c r="K78" i="1"/>
  <c r="K79" i="1"/>
  <c r="K49" i="1"/>
  <c r="K25" i="1"/>
  <c r="L84" i="1"/>
  <c r="M84" i="1"/>
  <c r="N84" i="1"/>
  <c r="I84" i="1"/>
  <c r="J84" i="1"/>
  <c r="H84" i="1"/>
  <c r="M68" i="1"/>
  <c r="M67" i="1" s="1"/>
  <c r="N68" i="1"/>
  <c r="N67" i="1" s="1"/>
  <c r="L68" i="1"/>
  <c r="L67" i="1" s="1"/>
  <c r="G68" i="1"/>
  <c r="I68" i="1"/>
  <c r="J68" i="1"/>
  <c r="H68" i="1"/>
  <c r="K68" i="1" l="1"/>
  <c r="K67" i="1" s="1"/>
  <c r="M81" i="1"/>
  <c r="N81" i="1"/>
  <c r="L81" i="1"/>
  <c r="I81" i="1"/>
  <c r="J81" i="1"/>
  <c r="H81" i="1"/>
  <c r="M57" i="1"/>
  <c r="N57" i="1"/>
  <c r="L57" i="1"/>
  <c r="J57" i="1"/>
  <c r="I57" i="1"/>
  <c r="K53" i="1"/>
  <c r="G53" i="1"/>
  <c r="K42" i="1"/>
  <c r="G42" i="1"/>
  <c r="K31" i="1"/>
  <c r="G31" i="1"/>
  <c r="K85" i="1" l="1"/>
  <c r="K84" i="1" s="1"/>
  <c r="I80" i="1" l="1"/>
  <c r="J80" i="1"/>
  <c r="L80" i="1"/>
  <c r="M80" i="1"/>
  <c r="N80" i="1"/>
  <c r="M13" i="1"/>
  <c r="L13" i="1"/>
  <c r="L12" i="1" s="1"/>
  <c r="L87" i="1" s="1"/>
  <c r="G14" i="1"/>
  <c r="G15" i="1"/>
  <c r="G16" i="1"/>
  <c r="G17" i="1"/>
  <c r="G18" i="1"/>
  <c r="G19" i="1"/>
  <c r="G20" i="1"/>
  <c r="G21" i="1"/>
  <c r="G23" i="1"/>
  <c r="G26" i="1"/>
  <c r="G27" i="1"/>
  <c r="G34" i="1"/>
  <c r="G35" i="1"/>
  <c r="G36" i="1"/>
  <c r="G37" i="1"/>
  <c r="G39" i="1"/>
  <c r="G40" i="1"/>
  <c r="G41" i="1"/>
  <c r="G44" i="1"/>
  <c r="G46" i="1"/>
  <c r="G48" i="1"/>
  <c r="G54" i="1"/>
  <c r="G55" i="1"/>
  <c r="G58" i="1"/>
  <c r="G59" i="1"/>
  <c r="G60" i="1"/>
  <c r="G61" i="1"/>
  <c r="G62" i="1"/>
  <c r="G63" i="1"/>
  <c r="G64" i="1"/>
  <c r="G65" i="1"/>
  <c r="G66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50" i="1"/>
  <c r="K51" i="1"/>
  <c r="K52" i="1"/>
  <c r="K54" i="1"/>
  <c r="K55" i="1"/>
  <c r="K58" i="1"/>
  <c r="K59" i="1"/>
  <c r="K60" i="1"/>
  <c r="K61" i="1"/>
  <c r="K62" i="1"/>
  <c r="K63" i="1"/>
  <c r="K64" i="1"/>
  <c r="K65" i="1"/>
  <c r="K66" i="1"/>
  <c r="K82" i="1"/>
  <c r="K81" i="1" s="1"/>
  <c r="N13" i="1"/>
  <c r="N12" i="1" s="1"/>
  <c r="H57" i="1"/>
  <c r="J83" i="1"/>
  <c r="N83" i="1"/>
  <c r="M83" i="1"/>
  <c r="I83" i="1"/>
  <c r="G82" i="1"/>
  <c r="N56" i="1"/>
  <c r="M56" i="1"/>
  <c r="I56" i="1"/>
  <c r="J56" i="1"/>
  <c r="G52" i="1"/>
  <c r="G51" i="1"/>
  <c r="G50" i="1"/>
  <c r="G47" i="1"/>
  <c r="G45" i="1"/>
  <c r="G43" i="1"/>
  <c r="J13" i="1"/>
  <c r="J12" i="1" s="1"/>
  <c r="J87" i="1" s="1"/>
  <c r="G38" i="1"/>
  <c r="G33" i="1"/>
  <c r="G32" i="1"/>
  <c r="G30" i="1"/>
  <c r="G29" i="1"/>
  <c r="I28" i="1"/>
  <c r="I13" i="1" s="1"/>
  <c r="I12" i="1" s="1"/>
  <c r="I87" i="1" s="1"/>
  <c r="H13" i="1"/>
  <c r="G24" i="1"/>
  <c r="G22" i="1"/>
  <c r="N87" i="1" l="1"/>
  <c r="K57" i="1"/>
  <c r="G28" i="1"/>
  <c r="K80" i="1"/>
  <c r="G57" i="1"/>
  <c r="H12" i="1"/>
  <c r="G12" i="1" s="1"/>
  <c r="K13" i="1"/>
  <c r="L83" i="1"/>
  <c r="K83" i="1" s="1"/>
  <c r="M12" i="1"/>
  <c r="M87" i="1" s="1"/>
  <c r="L56" i="1"/>
  <c r="H56" i="1"/>
  <c r="K12" i="1" l="1"/>
  <c r="G13" i="1"/>
  <c r="G56" i="1"/>
  <c r="K87" i="1"/>
  <c r="K56" i="1"/>
  <c r="H83" i="1"/>
  <c r="G81" i="1"/>
  <c r="H80" i="1"/>
  <c r="G80" i="1" s="1"/>
  <c r="G83" i="1" l="1"/>
  <c r="H87" i="1"/>
  <c r="G87" i="1" s="1"/>
</calcChain>
</file>

<file path=xl/sharedStrings.xml><?xml version="1.0" encoding="utf-8"?>
<sst xmlns="http://schemas.openxmlformats.org/spreadsheetml/2006/main" count="471" uniqueCount="264">
  <si>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</si>
  <si>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</si>
  <si>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</si>
  <si>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</si>
  <si>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</si>
  <si>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</si>
  <si>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</si>
  <si>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</si>
  <si>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</si>
  <si>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</si>
  <si>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</si>
  <si>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</si>
  <si>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</si>
  <si>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</si>
  <si>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</si>
  <si>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</si>
  <si>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</si>
  <si>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</si>
  <si>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</si>
  <si>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</si>
  <si>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</si>
  <si>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</si>
  <si>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</si>
  <si>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0110180</t>
  </si>
  <si>
    <t>0180</t>
  </si>
  <si>
    <t>0133</t>
  </si>
  <si>
    <t>Інша діяльність у сфері державного управління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</si>
  <si>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</si>
  <si>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</si>
  <si>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Програма розвитку міжнародного співробітництва та партнерства Менської міської територіальної громади на 2022-2024 роки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</si>
  <si>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</si>
  <si>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</si>
  <si>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</si>
  <si>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</si>
  <si>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</si>
  <si>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</si>
  <si>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</si>
  <si>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</si>
  <si>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</si>
  <si>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</si>
  <si>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</si>
  <si>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</si>
  <si>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</si>
  <si>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</si>
  <si>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</si>
  <si>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</si>
  <si>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1070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</si>
  <si>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</si>
  <si>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</si>
  <si>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</si>
  <si>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</si>
  <si>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</si>
  <si>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</si>
  <si>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</si>
  <si>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</si>
  <si>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</si>
  <si>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</si>
  <si>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</si>
  <si>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</si>
  <si>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</si>
  <si>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</si>
  <si>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</si>
  <si>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</si>
  <si>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</si>
  <si>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</si>
  <si>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</si>
  <si>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1060</t>
  </si>
  <si>
    <t>Програма соціальної підтримки жителів Менської міської територіальної громади на 2022-2024 роки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</si>
  <si>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</si>
  <si>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</si>
  <si>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</si>
  <si>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</si>
  <si>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</si>
  <si>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</si>
  <si>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</si>
  <si>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</si>
  <si>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</si>
  <si>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</si>
  <si>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</si>
  <si>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</si>
  <si>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</si>
  <si>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</si>
  <si>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</si>
  <si>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</si>
  <si>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</si>
  <si>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</si>
  <si>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Програма видалення аварійних та небезпечних дерев на території Менської міської територіальної громади на 2022-2024 роки</t>
  </si>
  <si>
    <t>0116030</t>
  </si>
  <si>
    <t>6030</t>
  </si>
  <si>
    <t>Організація благоустрою населених пунктів</t>
  </si>
  <si>
    <t>Програма управління майном комунальної власності Менської міської територіальної громади на 2022-2024 роки</t>
  </si>
  <si>
    <t>ПРОГРАМА_x000D_
«Розвитку комунального підприємства «Менакомунпослуга» _x000D_
Менської міської ради на 2022-2024 роки»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</si>
  <si>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</si>
  <si>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</si>
  <si>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</si>
  <si>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</si>
  <si>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</si>
  <si>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</si>
  <si>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</si>
  <si>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</si>
  <si>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</si>
  <si>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</si>
  <si>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</si>
  <si>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</si>
  <si>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</si>
  <si>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</si>
  <si>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</si>
  <si>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</si>
  <si>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</si>
  <si>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</si>
  <si>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</si>
  <si>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</si>
  <si>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</si>
  <si>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</si>
  <si>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</si>
  <si>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</si>
  <si>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</si>
  <si>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</si>
  <si>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</si>
  <si>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</si>
  <si>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</si>
  <si>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О117461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</si>
  <si>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</si>
  <si>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</si>
  <si>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</si>
  <si>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</si>
  <si>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</si>
  <si>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</si>
  <si>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</si>
  <si>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</si>
  <si>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</si>
  <si>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</si>
  <si>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</si>
  <si>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цивільного захисту Менської міської територіальної громади на 2022-2024 роки</t>
  </si>
  <si>
    <t>О118220</t>
  </si>
  <si>
    <t>О380</t>
  </si>
  <si>
    <t>Заходи та роботи з мобілізаційної підготовки місцевого значення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</si>
  <si>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</si>
  <si>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</si>
  <si>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</si>
  <si>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</si>
  <si>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2022-2024 роки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</si>
  <si>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</si>
  <si>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</si>
  <si>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</si>
  <si>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</si>
  <si>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</si>
  <si>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</si>
  <si>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</si>
  <si>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</si>
  <si>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</si>
  <si>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</si>
  <si>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0610000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</si>
  <si>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</si>
  <si>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</si>
  <si>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</si>
  <si>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</si>
  <si>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</si>
  <si>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</si>
  <si>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</si>
  <si>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</si>
  <si>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</si>
  <si>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</si>
  <si>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</si>
  <si>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</si>
  <si>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ПРОГРАМА підтримки та розвитку обдарованої учнівської молоді та творчих педагогів на 2022-2024 роки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</si>
  <si>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</si>
  <si>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</si>
  <si>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</si>
  <si>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</si>
  <si>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0990</t>
  </si>
  <si>
    <t>0611142</t>
  </si>
  <si>
    <t>1142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</si>
  <si>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</si>
  <si>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</si>
  <si>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1000000</t>
  </si>
  <si>
    <t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</si>
  <si>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</si>
  <si>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</si>
  <si>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</si>
  <si>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</si>
  <si>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</si>
  <si>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</si>
  <si>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Фінансове управління Менської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</si>
  <si>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</si>
  <si>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</si>
  <si>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</si>
  <si>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
Менської міської ради</t>
  </si>
  <si>
    <t>Алла НЕРОСЛИК</t>
  </si>
  <si>
    <t>Рішення 27 сесії 8-скликання  Менської міської ради від 07.12.2022 року № 460</t>
  </si>
  <si>
    <t>Рішення 27 сесії 8-скликання  Менської міської ради від 07.12.2022 року № 459</t>
  </si>
  <si>
    <t>Рішення 27 сесії 8-скликання  Менської міської ради від 07.12.2022 року № 459
Рішення 30 сесії 8-го скликання Менської міської ради від 28.02.2023 №65</t>
  </si>
  <si>
    <t>Рішення 27 сесії 8-скликання  Менської міської ради від 07.12.2022 року № 458</t>
  </si>
  <si>
    <t>Рішення 15 сесії 8-скликання  Менської міської ради від 09.12.2021 року № 795
Рішення 26 сесії 8-го скликання Менської міської ради від 23 листопада 2022 №408</t>
  </si>
  <si>
    <t>Програма фінансової підтримки Комунального підприємства "Агенція регіонального розвитку Менщини" Менської міської ради на 2023 рік</t>
  </si>
  <si>
    <t>Рішення 30 сесії 8-скликання  Менської міської ради від 28.02.2023 року № 76</t>
  </si>
  <si>
    <t>Рішення 26 сесії 8-скликання  Менської міської ради від 23.11.2022 року № 411</t>
  </si>
  <si>
    <t>Рішення 26 сесії 8-скликання  Менської міської ради від 23.11.2022 року №411</t>
  </si>
  <si>
    <t>Рішення 15 сесії 8-скликання  Менської міської ради від 09.12.2021 року № 804
Рішення 26 сесії 8 скликання Менської міської ради від 23.11.2022 №410</t>
  </si>
  <si>
    <t>Рішення 26 сесії 8-скликання  Менської міської ради від 23.11.2022 року № 414</t>
  </si>
  <si>
    <t>Рішення 26 сесії 8-скликання  Менської міської ради від 23.11.2022 року № 409</t>
  </si>
  <si>
    <t xml:space="preserve">Програма фінансової підтримки патронатних родин, що функціонують на території громади на 2023 рік </t>
  </si>
  <si>
    <t>Рішення виконавчого комітету Менської міської ради від 28.10.2022 №202
'Рішення 30 сесії 8-скликання  Менської міської ради від 28.02.2023 року № 75</t>
  </si>
  <si>
    <t>'Рішення 15 сесії 8-скликання  Менської міської ради від 09.12.2021 року № 790 Рішення 22 сесії 8-скликання  Менської міської ради від 29.08.2022 року № 257</t>
  </si>
  <si>
    <t>0117130</t>
  </si>
  <si>
    <t>0421</t>
  </si>
  <si>
    <t>Здійснення заходів із землеустрою</t>
  </si>
  <si>
    <t>Програма розвитку земельних відносин Менської міської територіальної громади на 2023-2025 роки</t>
  </si>
  <si>
    <t>Рішення 27 сесії 8-скликання  Менської міської ради від 21.12.2022 року № 496</t>
  </si>
  <si>
    <t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</t>
  </si>
  <si>
    <t>Рішення 26 сесії 8-скликання  Менської міської ради від 23.11.2022 року № 412
Рішення 26 сесії 8-скликання  Менської міської ради від 28.02.2023 року № 67</t>
  </si>
  <si>
    <t>Рішення 26 сесії 8-скликання  Менської міської ради від 23.11.2022 року № 412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</si>
  <si>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</si>
  <si>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>Рішення 26 сесії 8-скликання  Менської міської ради від 23.11.2022 року № 402</t>
  </si>
  <si>
    <t>Рішення 26 сесії 8-скликання  Менської міської ради від 23.11.2022 року № 403</t>
  </si>
  <si>
    <t>Рішення 26 сесії 8-скликання  Менської міської ради від 23.11.2022 року № 401</t>
  </si>
  <si>
    <t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</si>
  <si>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</si>
  <si>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Рішення 16 сесії 8-скликання  Менської міської ради від 25.01.2022 року № 8</t>
  </si>
  <si>
    <t>Рішення 29 сесії 8-скликання  Менської міської ради від 30.01.2023 року № 22
Рішення 30 сесії 8-скликання  Менської міської ради від 28.02.2023 року № 66</t>
  </si>
  <si>
    <t>Виконання місцевих/регіональних програм бюджету Менської ТГ за 1 півріччя 2023 року</t>
  </si>
  <si>
    <t>0800000</t>
  </si>
  <si>
    <t>Відділ соціального захисту населення, сім'ї, молоді та охорони здоров'я Менської міської ради</t>
  </si>
  <si>
    <t>0810000</t>
  </si>
  <si>
    <t>0812010</t>
  </si>
  <si>
    <t>Рішення 36-ої сесії 8-го скликання Менської міської ради 8 скликання 14 червня 2023 року № 354</t>
  </si>
  <si>
    <t>Рішення 36-ої сесії 8-го скликання Менської міської ради 8 скликання 14 червня 2023 року № 358</t>
  </si>
  <si>
    <t>0812111</t>
  </si>
  <si>
    <t>0813032</t>
  </si>
  <si>
    <t>3032</t>
  </si>
  <si>
    <t>Надання пільг окремим категоріям громадян з оплати послуг зв`язку</t>
  </si>
  <si>
    <t>Рішення 36-ої сесії 8-го скликання Менської міської ради 8 скликання 14 червня 2023 року № 359</t>
  </si>
  <si>
    <t>0813035</t>
  </si>
  <si>
    <t>0813104</t>
  </si>
  <si>
    <t>Рішення 36-ої сесії 8-го скликання Менської міської ради 8 скликання 14 червня 2023 року № 357</t>
  </si>
  <si>
    <t>0813121</t>
  </si>
  <si>
    <t>Рішення 26 сесії 8-го скликання Менської міської ради від 23 листопада 2022 № 414</t>
  </si>
  <si>
    <t>0813160</t>
  </si>
  <si>
    <t>Рішення 36-ої сесії 8-го скликання Менської міської ради 8 скликання 14 червня 2023 року № 356</t>
  </si>
  <si>
    <t>0813242</t>
  </si>
  <si>
    <t>Рішення 36-ої сесії 8-го скликання Менської міської ради 8 скликання 14 червня 2023 року № 355_x000D_
Рішення 36-ої сесії 8-го скликання Менської міської ради 8 скликання 22 червня 2023 року № 372</t>
  </si>
  <si>
    <t>Програма фінансової підтримки патронатних родин, що функціонують на території Менської міської територіальної громади на 2023 рік</t>
  </si>
  <si>
    <t>Рішення 30-ої сесії 8-го скликання Менської міської ради від 28 лютого 2023 № 75</t>
  </si>
  <si>
    <t>0113032</t>
  </si>
  <si>
    <t>Рішення 33 сесії 8 скликання Менської міської ради 8 скликання 28.04.2023 № 210_x000D_
Рішення 35 сесії 8 скликання Менської міської ради 8 скликання 02.06.2023 № 350</t>
  </si>
  <si>
    <t>3719800</t>
  </si>
  <si>
    <t>9800</t>
  </si>
  <si>
    <t>ПРОГРАМА сприяння діяльності державної установи «Менська виправна колонія (№91)</t>
  </si>
  <si>
    <t>Рішення 35-ої сесії 8-го скликання Менської міської ради 8 скликання 02 червня 2023 року № 279</t>
  </si>
  <si>
    <t>Рішення 15 сесії 8-скликання  Менської міської ради від 09.12.2021 року № 806 'Рішення 33 сесії 8-скликання  Менської міської ради від 28.04.2023 року № 207</t>
  </si>
  <si>
    <t>Рішення 15-ої сесії 8-го скликання Менської міської ради 09 грудня 2021 року № 807_x000D_
Рішення 33-ої сесії 8-го скликання Менської міської ради 28 квітня 2023 року № 206</t>
  </si>
  <si>
    <t>Рішення 15 сесії 8-скликання  Менської міської ради від 09.12.2021 року № 807 Рішення 33-ої сесії 8-го скликання Менської міської ради 28 квітня 2023 року № 206</t>
  </si>
  <si>
    <t>Рішення 27 сесії 8-скликання  Менської міської ради від 21.12.2022 року № 498 Рішення 33-ої сесії 8-го скликання Менської міської ради 28 квітня 2023 року № 218</t>
  </si>
  <si>
    <t>Рішення 15 сесії 8-скликання  Менської міської ради від 09.12.2021 року № 791
Рішення 27 сесії 8-го скликання Менської міської ради від 07.12.2022 №457 Рішення 33-ої сесії 8-го скликання Менської міської ради 28 квітня 2023 року № 217</t>
  </si>
  <si>
    <t>Рішення 15 сесії 8-скликання  Менської міської ради від 09.12.2021 року № 785 Рішення 33-ої сесії 8-го скликання Менської міської ради 28 квітня 2023 року № 215</t>
  </si>
  <si>
    <t>Рішення 15 сесії 8-скликання  Менської міської ради від 09.12.2021 року № 784 Рішення 34-ої сесії 8-го скликання Менської міської ради 08.05.2023 року № 267</t>
  </si>
  <si>
    <t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 Рішення 33-ої сесії 8-го скликання Менської міської ради 28 квітня 2023 року № 216</t>
  </si>
  <si>
    <t>Рішення 24 сесії 8 скликання Менської міської ради від 26.10.2022 року № 351 Рішення 33-ої сесії 8-го скликання Менської міської ради 28 квітня 2023 року № 210</t>
  </si>
  <si>
    <t>Рішення 26 сесії 8-скликання  Менської міської ради від 23.11.2022 року № 406 Рішення 33-ої сесії 8-го скликання Менської міської ради 10 квітня 2023 року № 193</t>
  </si>
  <si>
    <t>Рішення 35-ої сесії 8-го скликання Менської міської ради 8 скликання 02 червня 2023 року № 351
Рішення 36-ої сесії 8-го скликання Менської міської ради 8 скликання 22 червня 2023 року № 373</t>
  </si>
  <si>
    <t>Рішення 26 сесії 8-скликання  Менської міської ради від 23.11.2022 року № 407
Рішення 29 сесії 8-скликання  Менської міської ради від 30.01.2023 року № 23 Рішення 33-ої сесії 8-го скликання Менської міської ради від 28.04.2023 року № 209</t>
  </si>
  <si>
    <t>Рішення 15 сесії 8-скликання  Менської міської ради від 09.12.2021 року № 820 Рішення 33-ої сесії 8-го скликання Менської міської ради від 22.06.2023 року № 379</t>
  </si>
  <si>
    <t>Рішення 15 сесії 8-скликання  Менської міської ради від 09.12.2021 року № 822
Рішення 30 сесії 8-скликання  Менської міської ради від 23.02.2023 року № 74 Рішення 33-ої сесії 8-го скликання Менської міської ради від 22.06.2023 року № 375</t>
  </si>
  <si>
    <t>Додаток 3
до рішення виконавчого комітету Менської міської ради 31 липня 2023 року №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</si>
</sst>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5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0" xfId="0" quotePrefix="1" applyFont="1" applyFill="1" applyAlignment="1">
      <alignment horizontal="center"/>
    </xf>
    <xf numFmtId="2" fontId="0" fillId="2" borderId="5" xfId="0" applyNumberFormat="1" applyFill="1" applyBorder="1" applyAlignment="1">
      <alignment horizontal="center" vertical="center" wrapText="1"/>
    </xf>
    <xf numFmtId="1" fontId="0" fillId="3" borderId="5" xfId="0" applyNumberFormat="1" applyFill="1" applyBorder="1"/>
    <xf numFmtId="1" fontId="0" fillId="2" borderId="5" xfId="0" applyNumberFormat="1" applyFill="1" applyBorder="1"/>
    <xf numFmtId="164" fontId="4" fillId="3" borderId="5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1" applyFont="1" applyAlignment="1">
      <alignment horizontal="right" vertical="top"/>
    </xf>
    <xf numFmtId="0" fontId="0" fillId="0" borderId="0" xfId="0" applyAlignment="1">
      <alignment vertical="top"/>
    </xf>
    <xf numFmtId="2" fontId="7" fillId="2" borderId="0" xfId="0" applyNumberFormat="1" applyFont="1" applyFill="1"/>
    <xf numFmtId="0" fontId="7" fillId="2" borderId="0" xfId="0" applyFont="1" applyFill="1"/>
    <xf numFmtId="164" fontId="5" fillId="4" borderId="5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10" fillId="0" borderId="0" xfId="0" applyFont="1"/>
    <xf numFmtId="4" fontId="11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2" borderId="5" xfId="0" applyFont="1" applyFill="1" applyBorder="1"/>
    <xf numFmtId="0" fontId="5" fillId="3" borderId="5" xfId="0" applyFont="1" applyFill="1" applyBorder="1"/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quotePrefix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5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quotePrefix="1" applyBorder="1" applyAlignment="1">
      <alignment vertical="center" wrapText="1"/>
    </xf>
    <xf numFmtId="164" fontId="0" fillId="0" borderId="8" xfId="0" applyNumberFormat="1" applyBorder="1" applyAlignment="1">
      <alignment horizontal="right" vertical="center"/>
    </xf>
    <xf numFmtId="164" fontId="14" fillId="5" borderId="8" xfId="0" applyNumberFormat="1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center" vertical="center" wrapText="1"/>
    </xf>
    <xf numFmtId="0" fontId="14" fillId="6" borderId="8" xfId="0" quotePrefix="1" applyFont="1" applyFill="1" applyBorder="1" applyAlignment="1">
      <alignment vertical="center" wrapText="1"/>
    </xf>
    <xf numFmtId="164" fontId="14" fillId="6" borderId="8" xfId="0" applyNumberFormat="1" applyFont="1" applyFill="1" applyBorder="1" applyAlignment="1">
      <alignment horizontal="right" vertical="center"/>
    </xf>
    <xf numFmtId="4" fontId="5" fillId="7" borderId="5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vertical="center" wrapText="1"/>
    </xf>
    <xf numFmtId="0" fontId="6" fillId="6" borderId="5" xfId="0" quotePrefix="1" applyFont="1" applyFill="1" applyBorder="1" applyAlignment="1">
      <alignment vertical="center" wrapText="1"/>
    </xf>
    <xf numFmtId="0" fontId="1" fillId="0" borderId="8" xfId="0" quotePrefix="1" applyFont="1" applyBorder="1" applyAlignment="1">
      <alignment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1" applyFont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tabSelected="1" view="pageLayout" topLeftCell="A20" zoomScaleNormal="80" workbookViewId="0">
      <selection activeCell="H24" sqref="H24"/>
    </sheetView>
  </sheetViews>
  <sheetFormatPr defaultRowHeight="13.8" x14ac:dyDescent="0.3"/>
  <cols>
    <col min="1" max="1" width="9.44140625" bestFit="1" customWidth="1"/>
    <col min="2" max="2" width="6" bestFit="1" customWidth="1"/>
    <col min="3" max="3" width="5.88671875" bestFit="1" customWidth="1"/>
    <col min="4" max="4" width="33" bestFit="1" customWidth="1"/>
    <col min="5" max="5" width="46.5546875" style="1" customWidth="1"/>
    <col min="6" max="6" width="27.88671875" style="1" customWidth="1"/>
    <col min="7" max="7" width="13.88671875" customWidth="1"/>
    <col min="8" max="8" width="14.109375" style="1" bestFit="1" customWidth="1"/>
    <col min="9" max="9" width="13" style="1" customWidth="1"/>
    <col min="10" max="10" width="13.33203125" style="1" customWidth="1"/>
    <col min="11" max="11" width="13.109375" style="2" bestFit="1" customWidth="1"/>
    <col min="12" max="12" width="15.109375" style="2" bestFit="1" customWidth="1"/>
    <col min="13" max="13" width="11.88671875" style="2" bestFit="1" customWidth="1"/>
    <col min="14" max="14" width="13.109375" style="2" customWidth="1"/>
    <col min="15" max="18" width="9.109375" style="1" bestFit="1"/>
  </cols>
  <sheetData>
    <row r="1" spans="1:14" ht="15.75" customHeight="1" x14ac:dyDescent="0.3">
      <c r="A1" s="1"/>
      <c r="B1" s="1"/>
      <c r="C1" s="1"/>
      <c r="D1" s="1"/>
      <c r="G1" s="54"/>
      <c r="H1" s="54"/>
      <c r="I1" s="54"/>
      <c r="J1" s="54"/>
    </row>
    <row r="2" spans="1:14" ht="57" customHeight="1" x14ac:dyDescent="0.3">
      <c r="A2" s="1"/>
      <c r="B2" s="1"/>
      <c r="C2" s="1"/>
      <c r="D2" s="1"/>
      <c r="G2" s="3"/>
      <c r="H2" s="3"/>
      <c r="I2" s="3"/>
      <c r="J2" s="27"/>
      <c r="K2" s="27"/>
      <c r="L2" s="74" t="s">
        <v>263</v>
      </c>
      <c r="M2" s="74"/>
      <c r="N2" s="74"/>
    </row>
    <row r="3" spans="1:14" ht="10.5" customHeight="1" x14ac:dyDescent="0.3">
      <c r="A3" s="1"/>
      <c r="B3" s="1"/>
      <c r="C3" s="1"/>
      <c r="D3" s="1"/>
      <c r="G3" s="3"/>
      <c r="H3" s="3"/>
      <c r="I3" s="3"/>
      <c r="J3" s="27"/>
      <c r="K3" s="27"/>
      <c r="L3" s="27"/>
      <c r="M3" s="27"/>
      <c r="N3" s="27"/>
    </row>
    <row r="4" spans="1:14" x14ac:dyDescent="0.3">
      <c r="A4" s="1"/>
      <c r="B4" s="1"/>
      <c r="C4" s="1"/>
      <c r="D4" s="1"/>
      <c r="G4" s="1"/>
    </row>
    <row r="5" spans="1:14" ht="20.399999999999999" x14ac:dyDescent="0.35">
      <c r="A5" s="55" t="s">
        <v>220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x14ac:dyDescent="0.3">
      <c r="A6" s="1"/>
      <c r="B6" s="1"/>
      <c r="C6" s="1"/>
      <c r="D6" s="1"/>
      <c r="G6" s="1"/>
    </row>
    <row r="7" spans="1:14" x14ac:dyDescent="0.3">
      <c r="A7" s="4" t="s">
        <v>0</v>
      </c>
      <c r="B7" s="1"/>
      <c r="C7" s="1"/>
      <c r="D7" s="1"/>
      <c r="G7" s="1"/>
    </row>
    <row r="8" spans="1:14" ht="12.75" customHeight="1" x14ac:dyDescent="0.3">
      <c r="A8" s="56" t="s">
        <v>1</v>
      </c>
      <c r="B8" s="56" t="s">
        <v>2</v>
      </c>
      <c r="C8" s="56" t="s">
        <v>3</v>
      </c>
      <c r="D8" s="59" t="s">
        <v>4</v>
      </c>
      <c r="E8" s="62" t="s">
        <v>5</v>
      </c>
      <c r="F8" s="65" t="s">
        <v>6</v>
      </c>
      <c r="G8" s="68" t="s">
        <v>7</v>
      </c>
      <c r="H8" s="69"/>
      <c r="I8" s="69"/>
      <c r="J8" s="70"/>
      <c r="K8" s="71" t="s">
        <v>8</v>
      </c>
      <c r="L8" s="71"/>
      <c r="M8" s="71"/>
      <c r="N8" s="71"/>
    </row>
    <row r="9" spans="1:14" ht="12.75" customHeight="1" x14ac:dyDescent="0.3">
      <c r="A9" s="57"/>
      <c r="B9" s="57"/>
      <c r="C9" s="57"/>
      <c r="D9" s="60"/>
      <c r="E9" s="63"/>
      <c r="F9" s="66"/>
      <c r="G9" s="72" t="s">
        <v>9</v>
      </c>
      <c r="H9" s="62" t="s">
        <v>10</v>
      </c>
      <c r="I9" s="75" t="s">
        <v>11</v>
      </c>
      <c r="J9" s="76"/>
      <c r="K9" s="77" t="s">
        <v>9</v>
      </c>
      <c r="L9" s="78" t="s">
        <v>10</v>
      </c>
      <c r="M9" s="78" t="s">
        <v>11</v>
      </c>
      <c r="N9" s="78"/>
    </row>
    <row r="10" spans="1:14" ht="41.4" x14ac:dyDescent="0.3">
      <c r="A10" s="58"/>
      <c r="B10" s="58"/>
      <c r="C10" s="58"/>
      <c r="D10" s="61"/>
      <c r="E10" s="64"/>
      <c r="F10" s="67"/>
      <c r="G10" s="73"/>
      <c r="H10" s="64"/>
      <c r="I10" s="28" t="s">
        <v>12</v>
      </c>
      <c r="J10" s="28" t="s">
        <v>13</v>
      </c>
      <c r="K10" s="77"/>
      <c r="L10" s="78"/>
      <c r="M10" s="5" t="s">
        <v>12</v>
      </c>
      <c r="N10" s="5" t="s">
        <v>13</v>
      </c>
    </row>
    <row r="11" spans="1:14" x14ac:dyDescent="0.3">
      <c r="A11" s="29">
        <v>1</v>
      </c>
      <c r="B11" s="29">
        <v>2</v>
      </c>
      <c r="C11" s="29">
        <v>3</v>
      </c>
      <c r="D11" s="29">
        <v>4</v>
      </c>
      <c r="E11" s="30">
        <v>5</v>
      </c>
      <c r="F11" s="30">
        <v>6</v>
      </c>
      <c r="G11" s="31">
        <v>7</v>
      </c>
      <c r="H11" s="30">
        <v>8</v>
      </c>
      <c r="I11" s="30">
        <v>9</v>
      </c>
      <c r="J11" s="30">
        <v>10</v>
      </c>
      <c r="K11" s="6">
        <v>11</v>
      </c>
      <c r="L11" s="7">
        <v>12</v>
      </c>
      <c r="M11" s="7">
        <v>13</v>
      </c>
      <c r="N11" s="7">
        <v>14</v>
      </c>
    </row>
    <row r="12" spans="1:14" x14ac:dyDescent="0.3">
      <c r="A12" s="51" t="s">
        <v>14</v>
      </c>
      <c r="B12" s="51" t="s">
        <v>15</v>
      </c>
      <c r="C12" s="51" t="s">
        <v>15</v>
      </c>
      <c r="D12" s="52" t="s">
        <v>16</v>
      </c>
      <c r="E12" s="52" t="s">
        <v>15</v>
      </c>
      <c r="F12" s="52" t="s">
        <v>15</v>
      </c>
      <c r="G12" s="12">
        <f>H12+I12</f>
        <v>45354359.100000001</v>
      </c>
      <c r="H12" s="12">
        <f>H13</f>
        <v>32536378.949999999</v>
      </c>
      <c r="I12" s="12">
        <f t="shared" ref="I12:N12" si="0">I13</f>
        <v>12817980.15</v>
      </c>
      <c r="J12" s="12">
        <f t="shared" si="0"/>
        <v>12578349</v>
      </c>
      <c r="K12" s="9">
        <f>L12+M12</f>
        <v>19323583.649999999</v>
      </c>
      <c r="L12" s="8">
        <f t="shared" si="0"/>
        <v>18225478.439999998</v>
      </c>
      <c r="M12" s="8">
        <f t="shared" si="0"/>
        <v>1098105.21</v>
      </c>
      <c r="N12" s="8">
        <f t="shared" si="0"/>
        <v>1168105.21</v>
      </c>
    </row>
    <row r="13" spans="1:14" x14ac:dyDescent="0.3">
      <c r="A13" s="51" t="s">
        <v>17</v>
      </c>
      <c r="B13" s="51" t="s">
        <v>15</v>
      </c>
      <c r="C13" s="51" t="s">
        <v>15</v>
      </c>
      <c r="D13" s="52" t="s">
        <v>16</v>
      </c>
      <c r="E13" s="52" t="s">
        <v>15</v>
      </c>
      <c r="F13" s="52" t="s">
        <v>15</v>
      </c>
      <c r="G13" s="12">
        <f t="shared" ref="G13:G80" si="1">H13+I13</f>
        <v>45354359.100000001</v>
      </c>
      <c r="H13" s="12">
        <f>SUM(H14:H55)</f>
        <v>32536378.949999999</v>
      </c>
      <c r="I13" s="12">
        <f>SUM(I14:I55)</f>
        <v>12817980.15</v>
      </c>
      <c r="J13" s="12">
        <f>SUM(J14:J55)</f>
        <v>12578349</v>
      </c>
      <c r="K13" s="9">
        <f t="shared" ref="K13:K80" si="2">L13+M13</f>
        <v>19323583.649999999</v>
      </c>
      <c r="L13" s="8">
        <f>SUM(L14:L55)</f>
        <v>18225478.439999998</v>
      </c>
      <c r="M13" s="8">
        <f>SUM(M14:M55)</f>
        <v>1098105.21</v>
      </c>
      <c r="N13" s="8">
        <f>SUM(N14:N55)</f>
        <v>1168105.21</v>
      </c>
    </row>
    <row r="14" spans="1:14" ht="82.8" x14ac:dyDescent="0.3">
      <c r="A14" s="32" t="s">
        <v>18</v>
      </c>
      <c r="B14" s="32" t="s">
        <v>19</v>
      </c>
      <c r="C14" s="32" t="s">
        <v>20</v>
      </c>
      <c r="D14" s="33" t="s">
        <v>21</v>
      </c>
      <c r="E14" s="33" t="s">
        <v>22</v>
      </c>
      <c r="F14" s="33" t="s">
        <v>189</v>
      </c>
      <c r="G14" s="12">
        <f t="shared" si="1"/>
        <v>73969</v>
      </c>
      <c r="H14" s="10">
        <v>73969</v>
      </c>
      <c r="I14" s="10">
        <v>0</v>
      </c>
      <c r="J14" s="10">
        <v>0</v>
      </c>
      <c r="K14" s="9">
        <f t="shared" si="2"/>
        <v>73969</v>
      </c>
      <c r="L14" s="11">
        <v>73969</v>
      </c>
      <c r="M14" s="11"/>
      <c r="N14" s="11"/>
    </row>
    <row r="15" spans="1:14" ht="82.8" x14ac:dyDescent="0.3">
      <c r="A15" s="32" t="s">
        <v>23</v>
      </c>
      <c r="B15" s="32" t="s">
        <v>24</v>
      </c>
      <c r="C15" s="32" t="s">
        <v>25</v>
      </c>
      <c r="D15" s="33" t="s">
        <v>26</v>
      </c>
      <c r="E15" s="33" t="s">
        <v>28</v>
      </c>
      <c r="F15" s="33" t="s">
        <v>191</v>
      </c>
      <c r="G15" s="12">
        <f t="shared" si="1"/>
        <v>191350</v>
      </c>
      <c r="H15" s="10">
        <v>191350</v>
      </c>
      <c r="I15" s="10">
        <v>0</v>
      </c>
      <c r="J15" s="10">
        <v>0</v>
      </c>
      <c r="K15" s="9">
        <f t="shared" si="2"/>
        <v>51531</v>
      </c>
      <c r="L15" s="11">
        <v>51531</v>
      </c>
      <c r="M15" s="11"/>
      <c r="N15" s="11"/>
    </row>
    <row r="16" spans="1:14" ht="41.4" x14ac:dyDescent="0.3">
      <c r="A16" s="32" t="s">
        <v>23</v>
      </c>
      <c r="B16" s="32" t="s">
        <v>24</v>
      </c>
      <c r="C16" s="32" t="s">
        <v>25</v>
      </c>
      <c r="D16" s="33" t="s">
        <v>26</v>
      </c>
      <c r="E16" s="33" t="s">
        <v>29</v>
      </c>
      <c r="F16" s="33" t="s">
        <v>192</v>
      </c>
      <c r="G16" s="12">
        <f t="shared" si="1"/>
        <v>35000</v>
      </c>
      <c r="H16" s="10">
        <v>35000</v>
      </c>
      <c r="I16" s="10">
        <v>0</v>
      </c>
      <c r="J16" s="10">
        <v>0</v>
      </c>
      <c r="K16" s="9">
        <f t="shared" si="2"/>
        <v>4256.2</v>
      </c>
      <c r="L16" s="11">
        <v>4256.2</v>
      </c>
      <c r="M16" s="11"/>
      <c r="N16" s="11"/>
    </row>
    <row r="17" spans="1:14" ht="95.25" customHeight="1" x14ac:dyDescent="0.3">
      <c r="A17" s="32" t="s">
        <v>23</v>
      </c>
      <c r="B17" s="32" t="s">
        <v>24</v>
      </c>
      <c r="C17" s="32" t="s">
        <v>25</v>
      </c>
      <c r="D17" s="33" t="s">
        <v>26</v>
      </c>
      <c r="E17" s="33" t="s">
        <v>30</v>
      </c>
      <c r="F17" s="33" t="s">
        <v>193</v>
      </c>
      <c r="G17" s="12">
        <f t="shared" si="1"/>
        <v>103240</v>
      </c>
      <c r="H17" s="10">
        <v>103240</v>
      </c>
      <c r="I17" s="10">
        <v>0</v>
      </c>
      <c r="J17" s="10">
        <v>0</v>
      </c>
      <c r="K17" s="9">
        <f t="shared" si="2"/>
        <v>68898.28</v>
      </c>
      <c r="L17" s="11">
        <v>68898.28</v>
      </c>
      <c r="M17" s="11"/>
      <c r="N17" s="11"/>
    </row>
    <row r="18" spans="1:14" ht="41.4" x14ac:dyDescent="0.3">
      <c r="A18" s="32" t="s">
        <v>23</v>
      </c>
      <c r="B18" s="32" t="s">
        <v>24</v>
      </c>
      <c r="C18" s="32" t="s">
        <v>25</v>
      </c>
      <c r="D18" s="33" t="s">
        <v>26</v>
      </c>
      <c r="E18" s="33" t="s">
        <v>31</v>
      </c>
      <c r="F18" s="33" t="s">
        <v>32</v>
      </c>
      <c r="G18" s="12">
        <f t="shared" si="1"/>
        <v>49750</v>
      </c>
      <c r="H18" s="10">
        <v>49750</v>
      </c>
      <c r="I18" s="10">
        <v>0</v>
      </c>
      <c r="J18" s="10">
        <v>0</v>
      </c>
      <c r="K18" s="9">
        <f t="shared" si="2"/>
        <v>49750</v>
      </c>
      <c r="L18" s="11">
        <v>49750</v>
      </c>
      <c r="M18" s="11"/>
      <c r="N18" s="11"/>
    </row>
    <row r="19" spans="1:14" ht="41.4" x14ac:dyDescent="0.3">
      <c r="A19" s="32" t="s">
        <v>23</v>
      </c>
      <c r="B19" s="32" t="s">
        <v>24</v>
      </c>
      <c r="C19" s="32" t="s">
        <v>25</v>
      </c>
      <c r="D19" s="33" t="s">
        <v>26</v>
      </c>
      <c r="E19" s="33" t="s">
        <v>33</v>
      </c>
      <c r="F19" s="33" t="s">
        <v>34</v>
      </c>
      <c r="G19" s="12">
        <f t="shared" si="1"/>
        <v>10000</v>
      </c>
      <c r="H19" s="10">
        <v>10000</v>
      </c>
      <c r="I19" s="10">
        <v>0</v>
      </c>
      <c r="J19" s="10">
        <v>0</v>
      </c>
      <c r="K19" s="9">
        <f t="shared" si="2"/>
        <v>0</v>
      </c>
      <c r="L19" s="11"/>
      <c r="M19" s="11"/>
      <c r="N19" s="11"/>
    </row>
    <row r="20" spans="1:14" ht="41.4" x14ac:dyDescent="0.3">
      <c r="A20" s="32" t="s">
        <v>23</v>
      </c>
      <c r="B20" s="32" t="s">
        <v>24</v>
      </c>
      <c r="C20" s="32" t="s">
        <v>25</v>
      </c>
      <c r="D20" s="33" t="s">
        <v>26</v>
      </c>
      <c r="E20" s="33" t="s">
        <v>194</v>
      </c>
      <c r="F20" s="33" t="s">
        <v>195</v>
      </c>
      <c r="G20" s="12">
        <f t="shared" si="1"/>
        <v>118300</v>
      </c>
      <c r="H20" s="10">
        <v>118300</v>
      </c>
      <c r="I20" s="10">
        <v>0</v>
      </c>
      <c r="J20" s="10">
        <v>0</v>
      </c>
      <c r="K20" s="9">
        <f t="shared" si="2"/>
        <v>118300</v>
      </c>
      <c r="L20" s="11">
        <v>118300</v>
      </c>
      <c r="M20" s="11"/>
      <c r="N20" s="11"/>
    </row>
    <row r="21" spans="1:14" ht="41.4" x14ac:dyDescent="0.3">
      <c r="A21" s="32" t="s">
        <v>35</v>
      </c>
      <c r="B21" s="32" t="s">
        <v>36</v>
      </c>
      <c r="C21" s="32" t="s">
        <v>37</v>
      </c>
      <c r="D21" s="33" t="s">
        <v>38</v>
      </c>
      <c r="E21" s="33" t="s">
        <v>39</v>
      </c>
      <c r="F21" s="33" t="s">
        <v>196</v>
      </c>
      <c r="G21" s="12">
        <f t="shared" si="1"/>
        <v>50260</v>
      </c>
      <c r="H21" s="10">
        <v>50260</v>
      </c>
      <c r="I21" s="10">
        <v>0</v>
      </c>
      <c r="J21" s="10">
        <v>0</v>
      </c>
      <c r="K21" s="9">
        <f t="shared" si="2"/>
        <v>50260</v>
      </c>
      <c r="L21" s="11">
        <v>50260</v>
      </c>
      <c r="M21" s="11"/>
      <c r="N21" s="11"/>
    </row>
    <row r="22" spans="1:14" ht="82.8" x14ac:dyDescent="0.3">
      <c r="A22" s="32" t="s">
        <v>35</v>
      </c>
      <c r="B22" s="32" t="s">
        <v>36</v>
      </c>
      <c r="C22" s="32" t="s">
        <v>37</v>
      </c>
      <c r="D22" s="33" t="s">
        <v>38</v>
      </c>
      <c r="E22" s="33" t="s">
        <v>40</v>
      </c>
      <c r="F22" s="33" t="s">
        <v>249</v>
      </c>
      <c r="G22" s="12">
        <f t="shared" si="1"/>
        <v>2154652.46</v>
      </c>
      <c r="H22" s="10">
        <v>2154652.46</v>
      </c>
      <c r="I22" s="10">
        <v>0</v>
      </c>
      <c r="J22" s="10">
        <v>0</v>
      </c>
      <c r="K22" s="9">
        <f t="shared" si="2"/>
        <v>2154652.46</v>
      </c>
      <c r="L22" s="11">
        <v>2154652.46</v>
      </c>
      <c r="M22" s="11"/>
      <c r="N22" s="11"/>
    </row>
    <row r="23" spans="1:14" ht="55.2" hidden="1" x14ac:dyDescent="0.3">
      <c r="A23" s="32" t="s">
        <v>42</v>
      </c>
      <c r="B23" s="32" t="s">
        <v>43</v>
      </c>
      <c r="C23" s="32" t="s">
        <v>44</v>
      </c>
      <c r="D23" s="33" t="s">
        <v>45</v>
      </c>
      <c r="E23" s="33" t="s">
        <v>39</v>
      </c>
      <c r="F23" s="33" t="s">
        <v>197</v>
      </c>
      <c r="G23" s="12">
        <f t="shared" si="1"/>
        <v>0</v>
      </c>
      <c r="H23" s="10">
        <v>0</v>
      </c>
      <c r="I23" s="10">
        <v>0</v>
      </c>
      <c r="J23" s="10">
        <v>0</v>
      </c>
      <c r="K23" s="9">
        <f t="shared" si="2"/>
        <v>0</v>
      </c>
      <c r="L23" s="11"/>
      <c r="M23" s="11"/>
      <c r="N23" s="11"/>
    </row>
    <row r="24" spans="1:14" ht="55.2" x14ac:dyDescent="0.3">
      <c r="A24" s="32" t="s">
        <v>42</v>
      </c>
      <c r="B24" s="32" t="s">
        <v>43</v>
      </c>
      <c r="C24" s="32" t="s">
        <v>44</v>
      </c>
      <c r="D24" s="33" t="s">
        <v>45</v>
      </c>
      <c r="E24" s="33" t="s">
        <v>40</v>
      </c>
      <c r="F24" s="33" t="s">
        <v>41</v>
      </c>
      <c r="G24" s="12">
        <f t="shared" si="1"/>
        <v>619514.06999999995</v>
      </c>
      <c r="H24" s="10">
        <v>619514.06999999995</v>
      </c>
      <c r="I24" s="10">
        <v>0</v>
      </c>
      <c r="J24" s="10">
        <v>0</v>
      </c>
      <c r="K24" s="9">
        <f t="shared" si="2"/>
        <v>619514.06999999995</v>
      </c>
      <c r="L24" s="11">
        <v>619514.06999999995</v>
      </c>
      <c r="M24" s="11"/>
      <c r="N24" s="11"/>
    </row>
    <row r="25" spans="1:14" ht="96.6" x14ac:dyDescent="0.3">
      <c r="A25" s="42" t="s">
        <v>243</v>
      </c>
      <c r="B25" s="42" t="s">
        <v>229</v>
      </c>
      <c r="C25" s="42" t="s">
        <v>46</v>
      </c>
      <c r="D25" s="43" t="s">
        <v>230</v>
      </c>
      <c r="E25" s="43" t="s">
        <v>47</v>
      </c>
      <c r="F25" s="53" t="s">
        <v>250</v>
      </c>
      <c r="G25" s="50">
        <v>199903.63</v>
      </c>
      <c r="H25" s="44">
        <v>199903.63</v>
      </c>
      <c r="I25" s="44">
        <v>0</v>
      </c>
      <c r="J25" s="44">
        <v>0</v>
      </c>
      <c r="K25" s="9">
        <f t="shared" si="2"/>
        <v>199903.63</v>
      </c>
      <c r="L25" s="11">
        <v>199903.63</v>
      </c>
      <c r="M25" s="11"/>
      <c r="N25" s="11"/>
    </row>
    <row r="26" spans="1:14" ht="82.8" x14ac:dyDescent="0.3">
      <c r="A26" s="32" t="s">
        <v>48</v>
      </c>
      <c r="B26" s="32" t="s">
        <v>49</v>
      </c>
      <c r="C26" s="32" t="s">
        <v>46</v>
      </c>
      <c r="D26" s="33" t="s">
        <v>50</v>
      </c>
      <c r="E26" s="33" t="s">
        <v>47</v>
      </c>
      <c r="F26" s="33" t="s">
        <v>251</v>
      </c>
      <c r="G26" s="12">
        <f t="shared" si="1"/>
        <v>7308.49</v>
      </c>
      <c r="H26" s="10">
        <v>7308.49</v>
      </c>
      <c r="I26" s="10">
        <v>0</v>
      </c>
      <c r="J26" s="10">
        <v>0</v>
      </c>
      <c r="K26" s="9">
        <f t="shared" si="2"/>
        <v>7308.49</v>
      </c>
      <c r="L26" s="11">
        <v>7308.49</v>
      </c>
      <c r="M26" s="11"/>
      <c r="N26" s="11"/>
    </row>
    <row r="27" spans="1:14" ht="82.8" x14ac:dyDescent="0.3">
      <c r="A27" s="32" t="s">
        <v>51</v>
      </c>
      <c r="B27" s="32" t="s">
        <v>52</v>
      </c>
      <c r="C27" s="32" t="s">
        <v>53</v>
      </c>
      <c r="D27" s="33" t="s">
        <v>54</v>
      </c>
      <c r="E27" s="33" t="s">
        <v>55</v>
      </c>
      <c r="F27" s="33" t="s">
        <v>198</v>
      </c>
      <c r="G27" s="12">
        <f t="shared" si="1"/>
        <v>10200</v>
      </c>
      <c r="H27" s="10">
        <v>10200</v>
      </c>
      <c r="I27" s="10">
        <v>0</v>
      </c>
      <c r="J27" s="10">
        <v>0</v>
      </c>
      <c r="K27" s="9">
        <f t="shared" si="2"/>
        <v>10200</v>
      </c>
      <c r="L27" s="11">
        <v>10200</v>
      </c>
      <c r="M27" s="11"/>
      <c r="N27" s="11"/>
    </row>
    <row r="28" spans="1:14" ht="55.2" x14ac:dyDescent="0.3">
      <c r="A28" s="32" t="s">
        <v>56</v>
      </c>
      <c r="B28" s="32" t="s">
        <v>57</v>
      </c>
      <c r="C28" s="32" t="s">
        <v>58</v>
      </c>
      <c r="D28" s="33" t="s">
        <v>59</v>
      </c>
      <c r="E28" s="33" t="s">
        <v>60</v>
      </c>
      <c r="F28" s="33" t="s">
        <v>199</v>
      </c>
      <c r="G28" s="12">
        <f t="shared" si="1"/>
        <v>1900</v>
      </c>
      <c r="H28" s="10">
        <v>1900</v>
      </c>
      <c r="I28" s="10">
        <f>30000-30000</f>
        <v>0</v>
      </c>
      <c r="J28" s="10">
        <v>0</v>
      </c>
      <c r="K28" s="9">
        <f t="shared" si="2"/>
        <v>1900</v>
      </c>
      <c r="L28" s="11">
        <v>1900</v>
      </c>
      <c r="M28" s="11"/>
      <c r="N28" s="11"/>
    </row>
    <row r="29" spans="1:14" ht="96.6" x14ac:dyDescent="0.3">
      <c r="A29" s="32" t="s">
        <v>61</v>
      </c>
      <c r="B29" s="32" t="s">
        <v>62</v>
      </c>
      <c r="C29" s="32" t="s">
        <v>63</v>
      </c>
      <c r="D29" s="33" t="s">
        <v>64</v>
      </c>
      <c r="E29" s="33" t="s">
        <v>65</v>
      </c>
      <c r="F29" s="33" t="s">
        <v>200</v>
      </c>
      <c r="G29" s="12">
        <f t="shared" si="1"/>
        <v>209238.3</v>
      </c>
      <c r="H29" s="10">
        <v>209238.3</v>
      </c>
      <c r="I29" s="10">
        <v>0</v>
      </c>
      <c r="J29" s="10">
        <v>0</v>
      </c>
      <c r="K29" s="9">
        <f t="shared" si="2"/>
        <v>209238.3</v>
      </c>
      <c r="L29" s="11">
        <v>209238.3</v>
      </c>
      <c r="M29" s="11"/>
      <c r="N29" s="11"/>
    </row>
    <row r="30" spans="1:14" ht="82.8" x14ac:dyDescent="0.3">
      <c r="A30" s="32" t="s">
        <v>68</v>
      </c>
      <c r="B30" s="32" t="s">
        <v>69</v>
      </c>
      <c r="C30" s="32" t="s">
        <v>70</v>
      </c>
      <c r="D30" s="33" t="s">
        <v>71</v>
      </c>
      <c r="E30" s="33" t="s">
        <v>67</v>
      </c>
      <c r="F30" s="33" t="s">
        <v>252</v>
      </c>
      <c r="G30" s="12">
        <f t="shared" si="1"/>
        <v>611540</v>
      </c>
      <c r="H30" s="10">
        <v>611540</v>
      </c>
      <c r="I30" s="10">
        <v>0</v>
      </c>
      <c r="J30" s="10">
        <v>0</v>
      </c>
      <c r="K30" s="9">
        <f t="shared" si="2"/>
        <v>611540</v>
      </c>
      <c r="L30" s="11">
        <v>611540</v>
      </c>
      <c r="M30" s="11"/>
      <c r="N30" s="11"/>
    </row>
    <row r="31" spans="1:14" ht="82.8" hidden="1" x14ac:dyDescent="0.3">
      <c r="A31" s="32" t="s">
        <v>68</v>
      </c>
      <c r="B31" s="32" t="s">
        <v>69</v>
      </c>
      <c r="C31" s="32" t="s">
        <v>70</v>
      </c>
      <c r="D31" s="33" t="s">
        <v>71</v>
      </c>
      <c r="E31" s="33" t="s">
        <v>201</v>
      </c>
      <c r="F31" s="33" t="s">
        <v>202</v>
      </c>
      <c r="G31" s="12">
        <f t="shared" si="1"/>
        <v>0</v>
      </c>
      <c r="H31" s="10">
        <v>0</v>
      </c>
      <c r="I31" s="10"/>
      <c r="J31" s="10"/>
      <c r="K31" s="9">
        <f t="shared" si="2"/>
        <v>0</v>
      </c>
      <c r="L31" s="11"/>
      <c r="M31" s="11"/>
      <c r="N31" s="11"/>
    </row>
    <row r="32" spans="1:14" ht="41.4" x14ac:dyDescent="0.3">
      <c r="A32" s="32" t="s">
        <v>72</v>
      </c>
      <c r="B32" s="32" t="s">
        <v>73</v>
      </c>
      <c r="C32" s="32" t="s">
        <v>74</v>
      </c>
      <c r="D32" s="33" t="s">
        <v>75</v>
      </c>
      <c r="E32" s="33" t="s">
        <v>76</v>
      </c>
      <c r="F32" s="33" t="s">
        <v>77</v>
      </c>
      <c r="G32" s="12">
        <f t="shared" si="1"/>
        <v>80000</v>
      </c>
      <c r="H32" s="10">
        <v>80000</v>
      </c>
      <c r="I32" s="10">
        <v>0</v>
      </c>
      <c r="J32" s="10">
        <v>0</v>
      </c>
      <c r="K32" s="9">
        <f t="shared" si="2"/>
        <v>24844.58</v>
      </c>
      <c r="L32" s="11">
        <v>24844.58</v>
      </c>
      <c r="M32" s="11"/>
      <c r="N32" s="11"/>
    </row>
    <row r="33" spans="1:14" ht="41.4" x14ac:dyDescent="0.3">
      <c r="A33" s="32" t="s">
        <v>78</v>
      </c>
      <c r="B33" s="32" t="s">
        <v>79</v>
      </c>
      <c r="C33" s="32" t="s">
        <v>74</v>
      </c>
      <c r="D33" s="33" t="s">
        <v>80</v>
      </c>
      <c r="E33" s="33" t="s">
        <v>76</v>
      </c>
      <c r="F33" s="33" t="s">
        <v>77</v>
      </c>
      <c r="G33" s="12">
        <f t="shared" si="1"/>
        <v>70000</v>
      </c>
      <c r="H33" s="10">
        <v>70000</v>
      </c>
      <c r="I33" s="10">
        <v>0</v>
      </c>
      <c r="J33" s="10">
        <v>0</v>
      </c>
      <c r="K33" s="9">
        <f t="shared" si="2"/>
        <v>16271</v>
      </c>
      <c r="L33" s="11">
        <v>16271</v>
      </c>
      <c r="M33" s="11"/>
      <c r="N33" s="11"/>
    </row>
    <row r="34" spans="1:14" ht="124.2" x14ac:dyDescent="0.3">
      <c r="A34" s="32" t="s">
        <v>81</v>
      </c>
      <c r="B34" s="32" t="s">
        <v>82</v>
      </c>
      <c r="C34" s="32" t="s">
        <v>83</v>
      </c>
      <c r="D34" s="33" t="s">
        <v>84</v>
      </c>
      <c r="E34" s="33" t="s">
        <v>85</v>
      </c>
      <c r="F34" s="33" t="s">
        <v>253</v>
      </c>
      <c r="G34" s="12">
        <f t="shared" si="1"/>
        <v>8296000</v>
      </c>
      <c r="H34" s="10">
        <v>8296000</v>
      </c>
      <c r="I34" s="10">
        <v>0</v>
      </c>
      <c r="J34" s="10">
        <v>0</v>
      </c>
      <c r="K34" s="9">
        <f t="shared" si="2"/>
        <v>4485462.1900000004</v>
      </c>
      <c r="L34" s="11">
        <v>4485462.1900000004</v>
      </c>
      <c r="M34" s="11"/>
      <c r="N34" s="11"/>
    </row>
    <row r="35" spans="1:14" ht="82.8" x14ac:dyDescent="0.3">
      <c r="A35" s="32" t="s">
        <v>81</v>
      </c>
      <c r="B35" s="32" t="s">
        <v>82</v>
      </c>
      <c r="C35" s="32" t="s">
        <v>83</v>
      </c>
      <c r="D35" s="33" t="s">
        <v>84</v>
      </c>
      <c r="E35" s="33" t="s">
        <v>86</v>
      </c>
      <c r="F35" s="33" t="s">
        <v>203</v>
      </c>
      <c r="G35" s="12">
        <f t="shared" si="1"/>
        <v>20000</v>
      </c>
      <c r="H35" s="10">
        <v>20000</v>
      </c>
      <c r="I35" s="10"/>
      <c r="J35" s="10"/>
      <c r="K35" s="9">
        <f t="shared" si="2"/>
        <v>0</v>
      </c>
      <c r="L35" s="11"/>
      <c r="M35" s="11"/>
      <c r="N35" s="11"/>
    </row>
    <row r="36" spans="1:14" ht="82.8" x14ac:dyDescent="0.3">
      <c r="A36" s="32" t="s">
        <v>87</v>
      </c>
      <c r="B36" s="32" t="s">
        <v>88</v>
      </c>
      <c r="C36" s="32" t="s">
        <v>83</v>
      </c>
      <c r="D36" s="33" t="s">
        <v>89</v>
      </c>
      <c r="E36" s="33" t="s">
        <v>90</v>
      </c>
      <c r="F36" s="33" t="s">
        <v>254</v>
      </c>
      <c r="G36" s="12">
        <f t="shared" si="1"/>
        <v>323143</v>
      </c>
      <c r="H36" s="10">
        <v>323143</v>
      </c>
      <c r="I36" s="10">
        <v>0</v>
      </c>
      <c r="J36" s="10">
        <v>0</v>
      </c>
      <c r="K36" s="9">
        <f t="shared" si="2"/>
        <v>271103.28999999998</v>
      </c>
      <c r="L36" s="11">
        <v>271103.28999999998</v>
      </c>
      <c r="M36" s="11"/>
      <c r="N36" s="11"/>
    </row>
    <row r="37" spans="1:14" ht="82.8" x14ac:dyDescent="0.3">
      <c r="A37" s="32" t="s">
        <v>87</v>
      </c>
      <c r="B37" s="32" t="s">
        <v>88</v>
      </c>
      <c r="C37" s="32" t="s">
        <v>83</v>
      </c>
      <c r="D37" s="33" t="s">
        <v>89</v>
      </c>
      <c r="E37" s="33" t="s">
        <v>91</v>
      </c>
      <c r="F37" s="33" t="s">
        <v>255</v>
      </c>
      <c r="G37" s="12">
        <f t="shared" si="1"/>
        <v>487200</v>
      </c>
      <c r="H37" s="10">
        <v>0</v>
      </c>
      <c r="I37" s="10">
        <v>487200</v>
      </c>
      <c r="J37" s="10">
        <v>487200</v>
      </c>
      <c r="K37" s="9">
        <f t="shared" si="2"/>
        <v>59100</v>
      </c>
      <c r="L37" s="11"/>
      <c r="M37" s="11">
        <v>59100</v>
      </c>
      <c r="N37" s="11">
        <v>59100</v>
      </c>
    </row>
    <row r="38" spans="1:14" ht="197.25" customHeight="1" x14ac:dyDescent="0.3">
      <c r="A38" s="32" t="s">
        <v>92</v>
      </c>
      <c r="B38" s="32" t="s">
        <v>93</v>
      </c>
      <c r="C38" s="32" t="s">
        <v>83</v>
      </c>
      <c r="D38" s="33" t="s">
        <v>94</v>
      </c>
      <c r="E38" s="33" t="s">
        <v>95</v>
      </c>
      <c r="F38" s="33" t="s">
        <v>256</v>
      </c>
      <c r="G38" s="12">
        <f t="shared" si="1"/>
        <v>5765050</v>
      </c>
      <c r="H38" s="10">
        <v>111763</v>
      </c>
      <c r="I38" s="10">
        <v>5653287</v>
      </c>
      <c r="J38" s="10">
        <v>5653287</v>
      </c>
      <c r="K38" s="9">
        <f t="shared" si="2"/>
        <v>296032.32</v>
      </c>
      <c r="L38" s="11">
        <v>29423.93</v>
      </c>
      <c r="M38" s="11">
        <v>266608.39</v>
      </c>
      <c r="N38" s="11">
        <v>266608.39</v>
      </c>
    </row>
    <row r="39" spans="1:14" ht="110.4" x14ac:dyDescent="0.3">
      <c r="A39" s="32" t="s">
        <v>96</v>
      </c>
      <c r="B39" s="32" t="s">
        <v>97</v>
      </c>
      <c r="C39" s="32" t="s">
        <v>98</v>
      </c>
      <c r="D39" s="33" t="s">
        <v>99</v>
      </c>
      <c r="E39" s="33" t="s">
        <v>100</v>
      </c>
      <c r="F39" s="33" t="s">
        <v>101</v>
      </c>
      <c r="G39" s="12">
        <f t="shared" si="1"/>
        <v>486157</v>
      </c>
      <c r="H39" s="10">
        <v>486157</v>
      </c>
      <c r="I39" s="10">
        <v>0</v>
      </c>
      <c r="J39" s="10">
        <v>0</v>
      </c>
      <c r="K39" s="9">
        <f t="shared" si="2"/>
        <v>419883.82</v>
      </c>
      <c r="L39" s="11">
        <v>419883.82</v>
      </c>
      <c r="M39" s="11"/>
      <c r="N39" s="11"/>
    </row>
    <row r="40" spans="1:14" ht="110.4" x14ac:dyDescent="0.3">
      <c r="A40" s="32" t="s">
        <v>96</v>
      </c>
      <c r="B40" s="32" t="s">
        <v>97</v>
      </c>
      <c r="C40" s="32" t="s">
        <v>98</v>
      </c>
      <c r="D40" s="33" t="s">
        <v>99</v>
      </c>
      <c r="E40" s="33" t="s">
        <v>102</v>
      </c>
      <c r="F40" s="33" t="s">
        <v>103</v>
      </c>
      <c r="G40" s="12">
        <f t="shared" si="1"/>
        <v>733697</v>
      </c>
      <c r="H40" s="10">
        <v>733697</v>
      </c>
      <c r="I40" s="10">
        <v>0</v>
      </c>
      <c r="J40" s="10">
        <v>0</v>
      </c>
      <c r="K40" s="9">
        <f t="shared" si="2"/>
        <v>0</v>
      </c>
      <c r="L40" s="11"/>
      <c r="M40" s="11"/>
      <c r="N40" s="11"/>
    </row>
    <row r="41" spans="1:14" ht="41.4" x14ac:dyDescent="0.3">
      <c r="A41" s="32" t="s">
        <v>104</v>
      </c>
      <c r="B41" s="32" t="s">
        <v>105</v>
      </c>
      <c r="C41" s="32" t="s">
        <v>98</v>
      </c>
      <c r="D41" s="33" t="s">
        <v>106</v>
      </c>
      <c r="E41" s="33" t="s">
        <v>107</v>
      </c>
      <c r="F41" s="33" t="s">
        <v>108</v>
      </c>
      <c r="G41" s="12">
        <f t="shared" si="1"/>
        <v>52900</v>
      </c>
      <c r="H41" s="10">
        <v>52900</v>
      </c>
      <c r="I41" s="10">
        <v>0</v>
      </c>
      <c r="J41" s="10">
        <v>0</v>
      </c>
      <c r="K41" s="9">
        <f t="shared" si="2"/>
        <v>51450</v>
      </c>
      <c r="L41" s="11">
        <v>51450</v>
      </c>
      <c r="M41" s="11"/>
      <c r="N41" s="11"/>
    </row>
    <row r="42" spans="1:14" ht="41.4" x14ac:dyDescent="0.3">
      <c r="A42" s="34" t="s">
        <v>204</v>
      </c>
      <c r="B42" s="34">
        <v>7130</v>
      </c>
      <c r="C42" s="34" t="s">
        <v>205</v>
      </c>
      <c r="D42" s="33" t="s">
        <v>206</v>
      </c>
      <c r="E42" s="33" t="s">
        <v>207</v>
      </c>
      <c r="F42" s="33" t="s">
        <v>208</v>
      </c>
      <c r="G42" s="12">
        <f t="shared" ref="G42" si="3">H42+I42</f>
        <v>363631.15</v>
      </c>
      <c r="H42" s="10">
        <v>0</v>
      </c>
      <c r="I42" s="10">
        <v>363631.15</v>
      </c>
      <c r="J42" s="10">
        <v>124000</v>
      </c>
      <c r="K42" s="9">
        <f t="shared" ref="K42" si="4">L42+M42</f>
        <v>54000</v>
      </c>
      <c r="L42" s="11"/>
      <c r="M42" s="11">
        <v>54000</v>
      </c>
      <c r="N42" s="11">
        <v>54000</v>
      </c>
    </row>
    <row r="43" spans="1:14" ht="41.4" x14ac:dyDescent="0.3">
      <c r="A43" s="32" t="s">
        <v>109</v>
      </c>
      <c r="B43" s="32" t="s">
        <v>110</v>
      </c>
      <c r="C43" s="32" t="s">
        <v>111</v>
      </c>
      <c r="D43" s="33" t="s">
        <v>112</v>
      </c>
      <c r="E43" s="33" t="s">
        <v>113</v>
      </c>
      <c r="F43" s="33" t="s">
        <v>114</v>
      </c>
      <c r="G43" s="12">
        <f t="shared" si="1"/>
        <v>91200</v>
      </c>
      <c r="H43" s="10">
        <v>91200</v>
      </c>
      <c r="I43" s="10">
        <v>0</v>
      </c>
      <c r="J43" s="10">
        <v>0</v>
      </c>
      <c r="K43" s="9">
        <f t="shared" si="2"/>
        <v>0</v>
      </c>
      <c r="L43" s="11"/>
      <c r="M43" s="11"/>
      <c r="N43" s="11"/>
    </row>
    <row r="44" spans="1:14" ht="41.4" x14ac:dyDescent="0.3">
      <c r="A44" s="32" t="s">
        <v>115</v>
      </c>
      <c r="B44" s="32" t="s">
        <v>116</v>
      </c>
      <c r="C44" s="32" t="s">
        <v>117</v>
      </c>
      <c r="D44" s="33" t="s">
        <v>118</v>
      </c>
      <c r="E44" s="33" t="s">
        <v>119</v>
      </c>
      <c r="F44" s="33" t="s">
        <v>120</v>
      </c>
      <c r="G44" s="12">
        <f t="shared" si="1"/>
        <v>217730</v>
      </c>
      <c r="H44" s="10">
        <v>217730</v>
      </c>
      <c r="I44" s="10">
        <v>0</v>
      </c>
      <c r="J44" s="10">
        <v>0</v>
      </c>
      <c r="K44" s="9">
        <f t="shared" si="2"/>
        <v>126000</v>
      </c>
      <c r="L44" s="11">
        <v>126000</v>
      </c>
      <c r="M44" s="11"/>
      <c r="N44" s="11"/>
    </row>
    <row r="45" spans="1:14" ht="124.2" x14ac:dyDescent="0.3">
      <c r="A45" s="32" t="s">
        <v>121</v>
      </c>
      <c r="B45" s="32">
        <v>7461</v>
      </c>
      <c r="C45" s="32" t="s">
        <v>122</v>
      </c>
      <c r="D45" s="33" t="s">
        <v>123</v>
      </c>
      <c r="E45" s="32" t="s">
        <v>124</v>
      </c>
      <c r="F45" s="33" t="s">
        <v>209</v>
      </c>
      <c r="G45" s="12">
        <f t="shared" si="1"/>
        <v>10034360</v>
      </c>
      <c r="H45" s="10">
        <v>6670250</v>
      </c>
      <c r="I45" s="10">
        <v>3364110</v>
      </c>
      <c r="J45" s="10">
        <v>3364110</v>
      </c>
      <c r="K45" s="9">
        <f t="shared" si="2"/>
        <v>4321760.63</v>
      </c>
      <c r="L45" s="11">
        <v>3973115.81</v>
      </c>
      <c r="M45" s="11">
        <v>348644.82</v>
      </c>
      <c r="N45" s="11">
        <v>348644.82</v>
      </c>
    </row>
    <row r="46" spans="1:14" ht="41.4" x14ac:dyDescent="0.3">
      <c r="A46" s="32" t="s">
        <v>125</v>
      </c>
      <c r="B46" s="32" t="s">
        <v>126</v>
      </c>
      <c r="C46" s="32" t="s">
        <v>127</v>
      </c>
      <c r="D46" s="33" t="s">
        <v>128</v>
      </c>
      <c r="E46" s="33" t="s">
        <v>28</v>
      </c>
      <c r="F46" s="33" t="s">
        <v>190</v>
      </c>
      <c r="G46" s="12">
        <f t="shared" si="1"/>
        <v>94800</v>
      </c>
      <c r="H46" s="10">
        <v>94800</v>
      </c>
      <c r="I46" s="10">
        <v>0</v>
      </c>
      <c r="J46" s="10">
        <v>0</v>
      </c>
      <c r="K46" s="9">
        <f t="shared" si="2"/>
        <v>93481</v>
      </c>
      <c r="L46" s="11">
        <v>93481</v>
      </c>
      <c r="M46" s="11"/>
      <c r="N46" s="11"/>
    </row>
    <row r="47" spans="1:14" ht="82.8" x14ac:dyDescent="0.3">
      <c r="A47" s="32" t="s">
        <v>129</v>
      </c>
      <c r="B47" s="32" t="s">
        <v>130</v>
      </c>
      <c r="C47" s="32" t="s">
        <v>131</v>
      </c>
      <c r="D47" s="33" t="s">
        <v>132</v>
      </c>
      <c r="E47" s="33" t="s">
        <v>133</v>
      </c>
      <c r="F47" s="33" t="s">
        <v>210</v>
      </c>
      <c r="G47" s="12">
        <f t="shared" si="1"/>
        <v>319877</v>
      </c>
      <c r="H47" s="10">
        <v>319877</v>
      </c>
      <c r="I47" s="10">
        <v>0</v>
      </c>
      <c r="J47" s="10">
        <v>0</v>
      </c>
      <c r="K47" s="9">
        <f t="shared" si="2"/>
        <v>304107</v>
      </c>
      <c r="L47" s="11">
        <v>304107</v>
      </c>
      <c r="M47" s="11"/>
      <c r="N47" s="11"/>
    </row>
    <row r="48" spans="1:14" ht="82.8" x14ac:dyDescent="0.3">
      <c r="A48" s="32" t="s">
        <v>134</v>
      </c>
      <c r="B48" s="35">
        <v>8220</v>
      </c>
      <c r="C48" s="32" t="s">
        <v>135</v>
      </c>
      <c r="D48" s="33" t="s">
        <v>136</v>
      </c>
      <c r="E48" s="33" t="s">
        <v>27</v>
      </c>
      <c r="F48" s="33" t="s">
        <v>257</v>
      </c>
      <c r="G48" s="12">
        <f t="shared" si="1"/>
        <v>572000</v>
      </c>
      <c r="H48" s="10">
        <v>572000</v>
      </c>
      <c r="I48" s="10"/>
      <c r="J48" s="10"/>
      <c r="K48" s="9">
        <f t="shared" si="2"/>
        <v>379678</v>
      </c>
      <c r="L48" s="11">
        <v>379678</v>
      </c>
      <c r="M48" s="11"/>
      <c r="N48" s="11"/>
    </row>
    <row r="49" spans="1:18" ht="82.8" x14ac:dyDescent="0.3">
      <c r="A49" s="42" t="s">
        <v>137</v>
      </c>
      <c r="B49" s="42" t="s">
        <v>138</v>
      </c>
      <c r="C49" s="42" t="s">
        <v>139</v>
      </c>
      <c r="D49" s="43" t="s">
        <v>140</v>
      </c>
      <c r="E49" s="43" t="s">
        <v>27</v>
      </c>
      <c r="F49" s="43" t="s">
        <v>244</v>
      </c>
      <c r="G49" s="50">
        <v>790000</v>
      </c>
      <c r="H49" s="44">
        <v>790000</v>
      </c>
      <c r="I49" s="44">
        <v>0</v>
      </c>
      <c r="J49" s="44">
        <v>0</v>
      </c>
      <c r="K49" s="9">
        <f t="shared" si="2"/>
        <v>99939</v>
      </c>
      <c r="L49" s="11">
        <v>99939</v>
      </c>
      <c r="M49" s="11"/>
      <c r="N49" s="11"/>
    </row>
    <row r="50" spans="1:18" ht="41.4" x14ac:dyDescent="0.3">
      <c r="A50" s="32" t="s">
        <v>137</v>
      </c>
      <c r="B50" s="32" t="s">
        <v>138</v>
      </c>
      <c r="C50" s="32" t="s">
        <v>139</v>
      </c>
      <c r="D50" s="33" t="s">
        <v>140</v>
      </c>
      <c r="E50" s="33" t="s">
        <v>133</v>
      </c>
      <c r="F50" s="33" t="s">
        <v>211</v>
      </c>
      <c r="G50" s="12">
        <f t="shared" si="1"/>
        <v>397988</v>
      </c>
      <c r="H50" s="10">
        <v>397988</v>
      </c>
      <c r="I50" s="10"/>
      <c r="J50" s="10"/>
      <c r="K50" s="9">
        <f t="shared" si="2"/>
        <v>199988</v>
      </c>
      <c r="L50" s="11">
        <v>199988</v>
      </c>
      <c r="M50" s="11"/>
      <c r="N50" s="11"/>
    </row>
    <row r="51" spans="1:18" ht="82.8" x14ac:dyDescent="0.3">
      <c r="A51" s="32" t="s">
        <v>137</v>
      </c>
      <c r="B51" s="32" t="s">
        <v>138</v>
      </c>
      <c r="C51" s="32" t="s">
        <v>139</v>
      </c>
      <c r="D51" s="33" t="s">
        <v>140</v>
      </c>
      <c r="E51" s="33" t="s">
        <v>141</v>
      </c>
      <c r="F51" s="33" t="s">
        <v>258</v>
      </c>
      <c r="G51" s="12">
        <f t="shared" si="1"/>
        <v>200000</v>
      </c>
      <c r="H51" s="10">
        <v>200000</v>
      </c>
      <c r="I51" s="10">
        <v>0</v>
      </c>
      <c r="J51" s="10">
        <v>0</v>
      </c>
      <c r="K51" s="9">
        <f t="shared" si="2"/>
        <v>119365</v>
      </c>
      <c r="L51" s="11">
        <v>119365</v>
      </c>
      <c r="M51" s="11"/>
      <c r="N51" s="11"/>
    </row>
    <row r="52" spans="1:18" s="1" customFormat="1" ht="110.4" x14ac:dyDescent="0.3">
      <c r="A52" s="36" t="s">
        <v>137</v>
      </c>
      <c r="B52" s="36" t="s">
        <v>138</v>
      </c>
      <c r="C52" s="36" t="s">
        <v>139</v>
      </c>
      <c r="D52" s="37" t="s">
        <v>140</v>
      </c>
      <c r="E52" s="37" t="s">
        <v>212</v>
      </c>
      <c r="F52" s="37" t="s">
        <v>259</v>
      </c>
      <c r="G52" s="12">
        <f t="shared" si="1"/>
        <v>11010000</v>
      </c>
      <c r="H52" s="38">
        <v>8060248</v>
      </c>
      <c r="I52" s="38">
        <v>2949752</v>
      </c>
      <c r="J52" s="38">
        <v>2949752</v>
      </c>
      <c r="K52" s="9">
        <f t="shared" si="2"/>
        <v>3801656.39</v>
      </c>
      <c r="L52" s="11">
        <v>3361904.39</v>
      </c>
      <c r="M52" s="11">
        <v>439752</v>
      </c>
      <c r="N52" s="11">
        <v>439752</v>
      </c>
    </row>
    <row r="53" spans="1:18" s="1" customFormat="1" ht="120" customHeight="1" x14ac:dyDescent="0.3">
      <c r="A53" s="36" t="s">
        <v>137</v>
      </c>
      <c r="B53" s="36" t="s">
        <v>138</v>
      </c>
      <c r="C53" s="36" t="s">
        <v>139</v>
      </c>
      <c r="D53" s="37" t="s">
        <v>140</v>
      </c>
      <c r="E53" s="37" t="s">
        <v>31</v>
      </c>
      <c r="F53" s="37" t="s">
        <v>260</v>
      </c>
      <c r="G53" s="12">
        <f t="shared" ref="G53" si="5">H53+I53</f>
        <v>255000</v>
      </c>
      <c r="H53" s="38">
        <v>255000</v>
      </c>
      <c r="I53" s="38"/>
      <c r="J53" s="38"/>
      <c r="K53" s="9">
        <f t="shared" ref="K53" si="6">L53+M53</f>
        <v>38240</v>
      </c>
      <c r="L53" s="11">
        <v>38240</v>
      </c>
      <c r="M53" s="11"/>
      <c r="N53" s="11"/>
    </row>
    <row r="54" spans="1:18" ht="55.2" x14ac:dyDescent="0.3">
      <c r="A54" s="32" t="s">
        <v>142</v>
      </c>
      <c r="B54" s="32" t="s">
        <v>143</v>
      </c>
      <c r="C54" s="32" t="s">
        <v>66</v>
      </c>
      <c r="D54" s="33" t="s">
        <v>144</v>
      </c>
      <c r="E54" s="33" t="s">
        <v>145</v>
      </c>
      <c r="F54" s="33" t="s">
        <v>146</v>
      </c>
      <c r="G54" s="12">
        <f t="shared" si="1"/>
        <v>397500</v>
      </c>
      <c r="H54" s="10">
        <v>247500</v>
      </c>
      <c r="I54" s="10">
        <v>150000</v>
      </c>
      <c r="J54" s="10">
        <v>0</v>
      </c>
      <c r="K54" s="9">
        <f t="shared" si="2"/>
        <v>0</v>
      </c>
      <c r="L54" s="11"/>
      <c r="M54" s="11"/>
      <c r="N54" s="11"/>
    </row>
    <row r="55" spans="1:18" ht="55.2" x14ac:dyDescent="0.3">
      <c r="A55" s="32" t="s">
        <v>147</v>
      </c>
      <c r="B55" s="32" t="s">
        <v>148</v>
      </c>
      <c r="C55" s="32" t="s">
        <v>66</v>
      </c>
      <c r="D55" s="33" t="s">
        <v>149</v>
      </c>
      <c r="E55" s="33" t="s">
        <v>145</v>
      </c>
      <c r="F55" s="33" t="s">
        <v>146</v>
      </c>
      <c r="G55" s="12">
        <f t="shared" si="1"/>
        <v>-150000</v>
      </c>
      <c r="H55" s="10">
        <v>0</v>
      </c>
      <c r="I55" s="10">
        <v>-150000</v>
      </c>
      <c r="J55" s="10">
        <v>0</v>
      </c>
      <c r="K55" s="9">
        <f t="shared" si="2"/>
        <v>-70000</v>
      </c>
      <c r="L55" s="11"/>
      <c r="M55" s="11">
        <v>-70000</v>
      </c>
      <c r="N55" s="11"/>
    </row>
    <row r="56" spans="1:18" s="25" customFormat="1" ht="41.4" x14ac:dyDescent="0.3">
      <c r="A56" s="51" t="s">
        <v>150</v>
      </c>
      <c r="B56" s="51" t="s">
        <v>15</v>
      </c>
      <c r="C56" s="51" t="s">
        <v>15</v>
      </c>
      <c r="D56" s="52" t="s">
        <v>151</v>
      </c>
      <c r="E56" s="52" t="s">
        <v>15</v>
      </c>
      <c r="F56" s="52" t="s">
        <v>15</v>
      </c>
      <c r="G56" s="12">
        <f t="shared" si="1"/>
        <v>9710064.1099999994</v>
      </c>
      <c r="H56" s="12">
        <f t="shared" ref="H56:N56" si="7">H57</f>
        <v>4382060</v>
      </c>
      <c r="I56" s="12">
        <f t="shared" si="7"/>
        <v>5328004.1100000003</v>
      </c>
      <c r="J56" s="12">
        <f t="shared" si="7"/>
        <v>0</v>
      </c>
      <c r="K56" s="23">
        <f t="shared" si="2"/>
        <v>2651016.1999999997</v>
      </c>
      <c r="L56" s="26">
        <f t="shared" si="7"/>
        <v>1767026.3599999999</v>
      </c>
      <c r="M56" s="26">
        <f t="shared" si="7"/>
        <v>883989.84</v>
      </c>
      <c r="N56" s="26">
        <f t="shared" si="7"/>
        <v>0</v>
      </c>
      <c r="O56" s="24"/>
      <c r="P56" s="24"/>
      <c r="Q56" s="24"/>
      <c r="R56" s="24"/>
    </row>
    <row r="57" spans="1:18" s="25" customFormat="1" ht="41.4" x14ac:dyDescent="0.3">
      <c r="A57" s="51" t="s">
        <v>152</v>
      </c>
      <c r="B57" s="51" t="s">
        <v>15</v>
      </c>
      <c r="C57" s="51" t="s">
        <v>15</v>
      </c>
      <c r="D57" s="52" t="s">
        <v>151</v>
      </c>
      <c r="E57" s="52" t="s">
        <v>15</v>
      </c>
      <c r="F57" s="52" t="s">
        <v>15</v>
      </c>
      <c r="G57" s="12">
        <f t="shared" si="1"/>
        <v>9710064.1099999994</v>
      </c>
      <c r="H57" s="12">
        <f>SUM(H58:H66)</f>
        <v>4382060</v>
      </c>
      <c r="I57" s="12">
        <f>SUM(I58:I66)</f>
        <v>5328004.1100000003</v>
      </c>
      <c r="J57" s="12">
        <f>SUM(J58:J66)</f>
        <v>0</v>
      </c>
      <c r="K57" s="23">
        <f t="shared" si="2"/>
        <v>2651016.1999999997</v>
      </c>
      <c r="L57" s="26">
        <f>SUM(L58:L66)</f>
        <v>1767026.3599999999</v>
      </c>
      <c r="M57" s="26">
        <f t="shared" ref="M57:N57" si="8">SUM(M58:M66)</f>
        <v>883989.84</v>
      </c>
      <c r="N57" s="26">
        <f t="shared" si="8"/>
        <v>0</v>
      </c>
      <c r="O57" s="24"/>
      <c r="P57" s="24"/>
      <c r="Q57" s="24"/>
      <c r="R57" s="24"/>
    </row>
    <row r="58" spans="1:18" ht="41.4" x14ac:dyDescent="0.3">
      <c r="A58" s="32" t="s">
        <v>153</v>
      </c>
      <c r="B58" s="32" t="s">
        <v>63</v>
      </c>
      <c r="C58" s="32" t="s">
        <v>154</v>
      </c>
      <c r="D58" s="33" t="s">
        <v>155</v>
      </c>
      <c r="E58" s="33" t="s">
        <v>156</v>
      </c>
      <c r="F58" s="33" t="s">
        <v>213</v>
      </c>
      <c r="G58" s="12">
        <f t="shared" si="1"/>
        <v>3486288.01</v>
      </c>
      <c r="H58" s="10">
        <v>2064157</v>
      </c>
      <c r="I58" s="10">
        <v>1422131.01</v>
      </c>
      <c r="J58" s="10">
        <v>0</v>
      </c>
      <c r="K58" s="9">
        <f t="shared" si="2"/>
        <v>1056628.81</v>
      </c>
      <c r="L58" s="11">
        <v>722797.21</v>
      </c>
      <c r="M58" s="11">
        <v>333831.59999999998</v>
      </c>
      <c r="N58" s="14"/>
    </row>
    <row r="59" spans="1:18" ht="41.4" x14ac:dyDescent="0.3">
      <c r="A59" s="32" t="s">
        <v>157</v>
      </c>
      <c r="B59" s="32" t="s">
        <v>158</v>
      </c>
      <c r="C59" s="32" t="s">
        <v>159</v>
      </c>
      <c r="D59" s="33" t="s">
        <v>160</v>
      </c>
      <c r="E59" s="33" t="s">
        <v>161</v>
      </c>
      <c r="F59" s="33" t="s">
        <v>215</v>
      </c>
      <c r="G59" s="12">
        <f t="shared" si="1"/>
        <v>5188123.0999999996</v>
      </c>
      <c r="H59" s="10">
        <v>1282250</v>
      </c>
      <c r="I59" s="10">
        <v>3905873.1</v>
      </c>
      <c r="J59" s="10">
        <v>0</v>
      </c>
      <c r="K59" s="9">
        <f t="shared" si="2"/>
        <v>1107351.18</v>
      </c>
      <c r="L59" s="11">
        <v>557192.93999999994</v>
      </c>
      <c r="M59" s="11">
        <v>550158.24</v>
      </c>
      <c r="N59" s="14"/>
    </row>
    <row r="60" spans="1:18" ht="41.4" x14ac:dyDescent="0.3">
      <c r="A60" s="32" t="s">
        <v>157</v>
      </c>
      <c r="B60" s="32" t="s">
        <v>158</v>
      </c>
      <c r="C60" s="32" t="s">
        <v>159</v>
      </c>
      <c r="D60" s="33" t="s">
        <v>160</v>
      </c>
      <c r="E60" s="33" t="s">
        <v>162</v>
      </c>
      <c r="F60" s="33" t="s">
        <v>163</v>
      </c>
      <c r="G60" s="12">
        <f t="shared" si="1"/>
        <v>451500</v>
      </c>
      <c r="H60" s="10">
        <v>451500</v>
      </c>
      <c r="I60" s="10">
        <v>0</v>
      </c>
      <c r="J60" s="10">
        <v>0</v>
      </c>
      <c r="K60" s="9">
        <f t="shared" si="2"/>
        <v>358924.71</v>
      </c>
      <c r="L60" s="14">
        <v>358924.71</v>
      </c>
      <c r="M60" s="14"/>
      <c r="N60" s="14"/>
    </row>
    <row r="61" spans="1:18" ht="82.8" x14ac:dyDescent="0.3">
      <c r="A61" s="32" t="s">
        <v>157</v>
      </c>
      <c r="B61" s="32" t="s">
        <v>158</v>
      </c>
      <c r="C61" s="32" t="s">
        <v>159</v>
      </c>
      <c r="D61" s="33" t="s">
        <v>160</v>
      </c>
      <c r="E61" s="33" t="s">
        <v>164</v>
      </c>
      <c r="F61" s="33" t="s">
        <v>261</v>
      </c>
      <c r="G61" s="12">
        <f t="shared" si="1"/>
        <v>1000</v>
      </c>
      <c r="H61" s="21">
        <v>1000</v>
      </c>
      <c r="I61" s="21">
        <v>0</v>
      </c>
      <c r="J61" s="21">
        <v>0</v>
      </c>
      <c r="K61" s="9">
        <f t="shared" si="2"/>
        <v>0</v>
      </c>
      <c r="L61" s="14"/>
      <c r="M61" s="14"/>
      <c r="N61" s="14"/>
    </row>
    <row r="62" spans="1:18" ht="82.8" x14ac:dyDescent="0.3">
      <c r="A62" s="32" t="s">
        <v>166</v>
      </c>
      <c r="B62" s="32" t="s">
        <v>46</v>
      </c>
      <c r="C62" s="32" t="s">
        <v>167</v>
      </c>
      <c r="D62" s="33" t="s">
        <v>168</v>
      </c>
      <c r="E62" s="33" t="s">
        <v>169</v>
      </c>
      <c r="F62" s="33" t="s">
        <v>216</v>
      </c>
      <c r="G62" s="12">
        <f t="shared" si="1"/>
        <v>33000</v>
      </c>
      <c r="H62" s="21">
        <v>33000</v>
      </c>
      <c r="I62" s="21">
        <v>0</v>
      </c>
      <c r="J62" s="21">
        <v>0</v>
      </c>
      <c r="K62" s="9">
        <f t="shared" si="2"/>
        <v>14535</v>
      </c>
      <c r="L62" s="14">
        <v>14535</v>
      </c>
      <c r="M62" s="14"/>
      <c r="N62" s="14"/>
    </row>
    <row r="63" spans="1:18" ht="82.8" x14ac:dyDescent="0.3">
      <c r="A63" s="34" t="s">
        <v>171</v>
      </c>
      <c r="B63" s="34" t="s">
        <v>172</v>
      </c>
      <c r="C63" s="34" t="s">
        <v>170</v>
      </c>
      <c r="D63" s="33" t="s">
        <v>173</v>
      </c>
      <c r="E63" s="33" t="s">
        <v>164</v>
      </c>
      <c r="F63" s="33" t="s">
        <v>261</v>
      </c>
      <c r="G63" s="12">
        <f t="shared" si="1"/>
        <v>134000</v>
      </c>
      <c r="H63" s="10">
        <v>134000</v>
      </c>
      <c r="I63" s="10">
        <v>0</v>
      </c>
      <c r="J63" s="10">
        <v>0</v>
      </c>
      <c r="K63" s="9">
        <f t="shared" si="2"/>
        <v>35011.43</v>
      </c>
      <c r="L63" s="14">
        <v>35011.43</v>
      </c>
      <c r="M63" s="14"/>
      <c r="N63" s="14"/>
    </row>
    <row r="64" spans="1:18" ht="124.2" x14ac:dyDescent="0.3">
      <c r="A64" s="32" t="s">
        <v>171</v>
      </c>
      <c r="B64" s="32" t="s">
        <v>172</v>
      </c>
      <c r="C64" s="32" t="s">
        <v>170</v>
      </c>
      <c r="D64" s="33" t="s">
        <v>173</v>
      </c>
      <c r="E64" s="33" t="s">
        <v>165</v>
      </c>
      <c r="F64" s="33" t="s">
        <v>262</v>
      </c>
      <c r="G64" s="12">
        <f t="shared" si="1"/>
        <v>185483</v>
      </c>
      <c r="H64" s="10">
        <v>185483</v>
      </c>
      <c r="I64" s="10">
        <v>0</v>
      </c>
      <c r="J64" s="10">
        <v>0</v>
      </c>
      <c r="K64" s="9">
        <f t="shared" si="2"/>
        <v>71325.070000000007</v>
      </c>
      <c r="L64" s="11">
        <v>71325.070000000007</v>
      </c>
      <c r="M64" s="14"/>
      <c r="N64" s="14"/>
    </row>
    <row r="65" spans="1:14" ht="41.4" x14ac:dyDescent="0.3">
      <c r="A65" s="32" t="s">
        <v>171</v>
      </c>
      <c r="B65" s="32" t="s">
        <v>172</v>
      </c>
      <c r="C65" s="32" t="s">
        <v>170</v>
      </c>
      <c r="D65" s="33" t="s">
        <v>173</v>
      </c>
      <c r="E65" s="33" t="s">
        <v>174</v>
      </c>
      <c r="F65" s="33" t="s">
        <v>214</v>
      </c>
      <c r="G65" s="12">
        <f t="shared" si="1"/>
        <v>18100</v>
      </c>
      <c r="H65" s="10">
        <v>18100</v>
      </c>
      <c r="I65" s="10">
        <v>0</v>
      </c>
      <c r="J65" s="10">
        <v>0</v>
      </c>
      <c r="K65" s="9">
        <f t="shared" si="2"/>
        <v>7240</v>
      </c>
      <c r="L65" s="11">
        <v>7240</v>
      </c>
      <c r="M65" s="14"/>
      <c r="N65" s="14"/>
    </row>
    <row r="66" spans="1:14" ht="82.8" x14ac:dyDescent="0.3">
      <c r="A66" s="32" t="s">
        <v>171</v>
      </c>
      <c r="B66" s="32" t="s">
        <v>172</v>
      </c>
      <c r="C66" s="32" t="s">
        <v>170</v>
      </c>
      <c r="D66" s="33" t="s">
        <v>173</v>
      </c>
      <c r="E66" s="33" t="s">
        <v>169</v>
      </c>
      <c r="F66" s="33" t="s">
        <v>217</v>
      </c>
      <c r="G66" s="12">
        <f t="shared" si="1"/>
        <v>212570</v>
      </c>
      <c r="H66" s="10">
        <v>212570</v>
      </c>
      <c r="I66" s="10">
        <v>0</v>
      </c>
      <c r="J66" s="10">
        <v>0</v>
      </c>
      <c r="K66" s="9">
        <f t="shared" si="2"/>
        <v>0</v>
      </c>
      <c r="L66" s="14"/>
      <c r="M66" s="15"/>
      <c r="N66" s="15"/>
    </row>
    <row r="67" spans="1:14" ht="41.4" x14ac:dyDescent="0.3">
      <c r="A67" s="46" t="s">
        <v>221</v>
      </c>
      <c r="B67" s="46" t="s">
        <v>15</v>
      </c>
      <c r="C67" s="46" t="s">
        <v>15</v>
      </c>
      <c r="D67" s="47" t="s">
        <v>222</v>
      </c>
      <c r="E67" s="47" t="s">
        <v>15</v>
      </c>
      <c r="F67" s="47" t="s">
        <v>15</v>
      </c>
      <c r="G67" s="45">
        <v>6853493.0499999998</v>
      </c>
      <c r="H67" s="48">
        <v>6000963.0499999998</v>
      </c>
      <c r="I67" s="48">
        <v>852530</v>
      </c>
      <c r="J67" s="48">
        <v>852530</v>
      </c>
      <c r="K67" s="9">
        <f>K68</f>
        <v>862705.03</v>
      </c>
      <c r="L67" s="9">
        <f t="shared" ref="L67:N67" si="9">L68</f>
        <v>348805.03</v>
      </c>
      <c r="M67" s="9">
        <f t="shared" si="9"/>
        <v>513900</v>
      </c>
      <c r="N67" s="9">
        <f t="shared" si="9"/>
        <v>513900</v>
      </c>
    </row>
    <row r="68" spans="1:14" ht="41.4" x14ac:dyDescent="0.3">
      <c r="A68" s="46" t="s">
        <v>223</v>
      </c>
      <c r="B68" s="46" t="s">
        <v>15</v>
      </c>
      <c r="C68" s="46" t="s">
        <v>15</v>
      </c>
      <c r="D68" s="47" t="s">
        <v>222</v>
      </c>
      <c r="E68" s="47" t="s">
        <v>15</v>
      </c>
      <c r="F68" s="47" t="s">
        <v>15</v>
      </c>
      <c r="G68" s="45">
        <f>H68+I68</f>
        <v>6853493.0499999998</v>
      </c>
      <c r="H68" s="48">
        <f>SUM(H69:H79)</f>
        <v>6000963.0499999998</v>
      </c>
      <c r="I68" s="48">
        <f t="shared" ref="I68:J68" si="10">SUM(I69:I79)</f>
        <v>852530</v>
      </c>
      <c r="J68" s="48">
        <f t="shared" si="10"/>
        <v>852530</v>
      </c>
      <c r="K68" s="9">
        <f>L68+M68</f>
        <v>862705.03</v>
      </c>
      <c r="L68" s="49">
        <f>SUM(L69:L79)</f>
        <v>348805.03</v>
      </c>
      <c r="M68" s="49">
        <f t="shared" ref="M68:N68" si="11">SUM(M69:M79)</f>
        <v>513900</v>
      </c>
      <c r="N68" s="49">
        <f t="shared" si="11"/>
        <v>513900</v>
      </c>
    </row>
    <row r="69" spans="1:14" ht="55.2" x14ac:dyDescent="0.3">
      <c r="A69" s="42" t="s">
        <v>224</v>
      </c>
      <c r="B69" s="42" t="s">
        <v>36</v>
      </c>
      <c r="C69" s="42" t="s">
        <v>37</v>
      </c>
      <c r="D69" s="43" t="s">
        <v>38</v>
      </c>
      <c r="E69" s="43" t="s">
        <v>39</v>
      </c>
      <c r="F69" s="43" t="s">
        <v>225</v>
      </c>
      <c r="G69" s="50">
        <v>457740</v>
      </c>
      <c r="H69" s="44">
        <v>457740</v>
      </c>
      <c r="I69" s="44">
        <v>0</v>
      </c>
      <c r="J69" s="44">
        <v>0</v>
      </c>
      <c r="K69" s="9">
        <f t="shared" ref="K69:K79" si="12">L69+M69</f>
        <v>3000</v>
      </c>
      <c r="L69" s="14">
        <v>3000</v>
      </c>
      <c r="M69" s="15"/>
      <c r="N69" s="15"/>
    </row>
    <row r="70" spans="1:14" ht="55.2" x14ac:dyDescent="0.3">
      <c r="A70" s="42" t="s">
        <v>224</v>
      </c>
      <c r="B70" s="42" t="s">
        <v>36</v>
      </c>
      <c r="C70" s="42" t="s">
        <v>37</v>
      </c>
      <c r="D70" s="43" t="s">
        <v>38</v>
      </c>
      <c r="E70" s="43" t="s">
        <v>40</v>
      </c>
      <c r="F70" s="43" t="s">
        <v>226</v>
      </c>
      <c r="G70" s="50">
        <v>3700677.54</v>
      </c>
      <c r="H70" s="44">
        <v>3178227.54</v>
      </c>
      <c r="I70" s="44">
        <v>522450</v>
      </c>
      <c r="J70" s="44">
        <v>522450</v>
      </c>
      <c r="K70" s="9">
        <f t="shared" si="12"/>
        <v>723008.92</v>
      </c>
      <c r="L70" s="14">
        <v>209108.92</v>
      </c>
      <c r="M70" s="14">
        <v>513900</v>
      </c>
      <c r="N70" s="14">
        <v>513900</v>
      </c>
    </row>
    <row r="71" spans="1:14" ht="55.2" x14ac:dyDescent="0.3">
      <c r="A71" s="42" t="s">
        <v>227</v>
      </c>
      <c r="B71" s="42" t="s">
        <v>43</v>
      </c>
      <c r="C71" s="42" t="s">
        <v>44</v>
      </c>
      <c r="D71" s="43" t="s">
        <v>45</v>
      </c>
      <c r="E71" s="43" t="s">
        <v>39</v>
      </c>
      <c r="F71" s="43" t="s">
        <v>225</v>
      </c>
      <c r="G71" s="50">
        <v>7400</v>
      </c>
      <c r="H71" s="44">
        <v>7400</v>
      </c>
      <c r="I71" s="44">
        <v>0</v>
      </c>
      <c r="J71" s="44">
        <v>0</v>
      </c>
      <c r="K71" s="9">
        <f t="shared" si="12"/>
        <v>0</v>
      </c>
      <c r="L71" s="14"/>
      <c r="M71" s="15"/>
      <c r="N71" s="15"/>
    </row>
    <row r="72" spans="1:14" ht="55.2" x14ac:dyDescent="0.3">
      <c r="A72" s="42" t="s">
        <v>227</v>
      </c>
      <c r="B72" s="42" t="s">
        <v>43</v>
      </c>
      <c r="C72" s="42" t="s">
        <v>44</v>
      </c>
      <c r="D72" s="43" t="s">
        <v>45</v>
      </c>
      <c r="E72" s="43" t="s">
        <v>40</v>
      </c>
      <c r="F72" s="43" t="s">
        <v>226</v>
      </c>
      <c r="G72" s="50">
        <v>1434865.93</v>
      </c>
      <c r="H72" s="44">
        <v>1104785.93</v>
      </c>
      <c r="I72" s="44">
        <v>330080</v>
      </c>
      <c r="J72" s="44">
        <v>330080</v>
      </c>
      <c r="K72" s="9">
        <f t="shared" si="12"/>
        <v>136696.10999999999</v>
      </c>
      <c r="L72" s="14">
        <v>136696.10999999999</v>
      </c>
      <c r="M72" s="15"/>
      <c r="N72" s="15"/>
    </row>
    <row r="73" spans="1:14" ht="55.2" x14ac:dyDescent="0.3">
      <c r="A73" s="42" t="s">
        <v>228</v>
      </c>
      <c r="B73" s="42" t="s">
        <v>229</v>
      </c>
      <c r="C73" s="42" t="s">
        <v>46</v>
      </c>
      <c r="D73" s="43" t="s">
        <v>230</v>
      </c>
      <c r="E73" s="43" t="s">
        <v>47</v>
      </c>
      <c r="F73" s="43" t="s">
        <v>231</v>
      </c>
      <c r="G73" s="50">
        <v>124096.37</v>
      </c>
      <c r="H73" s="44">
        <v>124096.37</v>
      </c>
      <c r="I73" s="44">
        <v>0</v>
      </c>
      <c r="J73" s="44">
        <v>0</v>
      </c>
      <c r="K73" s="9">
        <f t="shared" si="12"/>
        <v>0</v>
      </c>
      <c r="L73" s="14"/>
      <c r="M73" s="15"/>
      <c r="N73" s="15"/>
    </row>
    <row r="74" spans="1:14" ht="55.2" x14ac:dyDescent="0.3">
      <c r="A74" s="42" t="s">
        <v>232</v>
      </c>
      <c r="B74" s="42" t="s">
        <v>49</v>
      </c>
      <c r="C74" s="42" t="s">
        <v>46</v>
      </c>
      <c r="D74" s="43" t="s">
        <v>50</v>
      </c>
      <c r="E74" s="43" t="s">
        <v>47</v>
      </c>
      <c r="F74" s="43" t="s">
        <v>231</v>
      </c>
      <c r="G74" s="50">
        <v>12691.51</v>
      </c>
      <c r="H74" s="44">
        <v>12691.51</v>
      </c>
      <c r="I74" s="44">
        <v>0</v>
      </c>
      <c r="J74" s="44">
        <v>0</v>
      </c>
      <c r="K74" s="9">
        <f t="shared" si="12"/>
        <v>0</v>
      </c>
      <c r="L74" s="14"/>
      <c r="M74" s="15"/>
      <c r="N74" s="15"/>
    </row>
    <row r="75" spans="1:14" ht="69" x14ac:dyDescent="0.3">
      <c r="A75" s="42" t="s">
        <v>233</v>
      </c>
      <c r="B75" s="42" t="s">
        <v>52</v>
      </c>
      <c r="C75" s="42" t="s">
        <v>53</v>
      </c>
      <c r="D75" s="43" t="s">
        <v>54</v>
      </c>
      <c r="E75" s="43" t="s">
        <v>55</v>
      </c>
      <c r="F75" s="43" t="s">
        <v>234</v>
      </c>
      <c r="G75" s="50">
        <v>13700</v>
      </c>
      <c r="H75" s="44">
        <v>13700</v>
      </c>
      <c r="I75" s="44">
        <v>0</v>
      </c>
      <c r="J75" s="44">
        <v>0</v>
      </c>
      <c r="K75" s="9">
        <f t="shared" si="12"/>
        <v>0</v>
      </c>
      <c r="L75" s="14"/>
      <c r="M75" s="15"/>
      <c r="N75" s="15"/>
    </row>
    <row r="76" spans="1:14" ht="55.2" x14ac:dyDescent="0.3">
      <c r="A76" s="42" t="s">
        <v>235</v>
      </c>
      <c r="B76" s="42" t="s">
        <v>57</v>
      </c>
      <c r="C76" s="42" t="s">
        <v>58</v>
      </c>
      <c r="D76" s="43" t="s">
        <v>59</v>
      </c>
      <c r="E76" s="43" t="s">
        <v>60</v>
      </c>
      <c r="F76" s="43" t="s">
        <v>236</v>
      </c>
      <c r="G76" s="50">
        <v>18100</v>
      </c>
      <c r="H76" s="44">
        <v>18100</v>
      </c>
      <c r="I76" s="44">
        <v>0</v>
      </c>
      <c r="J76" s="44">
        <v>0</v>
      </c>
      <c r="K76" s="9">
        <f t="shared" si="12"/>
        <v>0</v>
      </c>
      <c r="L76" s="14"/>
      <c r="M76" s="15"/>
      <c r="N76" s="15"/>
    </row>
    <row r="77" spans="1:14" ht="96.6" x14ac:dyDescent="0.3">
      <c r="A77" s="42" t="s">
        <v>237</v>
      </c>
      <c r="B77" s="42" t="s">
        <v>62</v>
      </c>
      <c r="C77" s="42" t="s">
        <v>63</v>
      </c>
      <c r="D77" s="43" t="s">
        <v>64</v>
      </c>
      <c r="E77" s="43" t="s">
        <v>65</v>
      </c>
      <c r="F77" s="43" t="s">
        <v>238</v>
      </c>
      <c r="G77" s="50">
        <v>190761.7</v>
      </c>
      <c r="H77" s="44">
        <v>190761.7</v>
      </c>
      <c r="I77" s="44">
        <v>0</v>
      </c>
      <c r="J77" s="44">
        <v>0</v>
      </c>
      <c r="K77" s="9">
        <f t="shared" si="12"/>
        <v>0</v>
      </c>
      <c r="L77" s="14"/>
      <c r="M77" s="15"/>
      <c r="N77" s="15"/>
    </row>
    <row r="78" spans="1:14" ht="110.4" x14ac:dyDescent="0.3">
      <c r="A78" s="42" t="s">
        <v>239</v>
      </c>
      <c r="B78" s="42" t="s">
        <v>69</v>
      </c>
      <c r="C78" s="42" t="s">
        <v>70</v>
      </c>
      <c r="D78" s="43" t="s">
        <v>71</v>
      </c>
      <c r="E78" s="43" t="s">
        <v>67</v>
      </c>
      <c r="F78" s="43" t="s">
        <v>240</v>
      </c>
      <c r="G78" s="50">
        <v>883460</v>
      </c>
      <c r="H78" s="44">
        <v>883460</v>
      </c>
      <c r="I78" s="44">
        <v>0</v>
      </c>
      <c r="J78" s="44">
        <v>0</v>
      </c>
      <c r="K78" s="9">
        <f t="shared" si="12"/>
        <v>0</v>
      </c>
      <c r="L78" s="14"/>
      <c r="M78" s="15"/>
      <c r="N78" s="15"/>
    </row>
    <row r="79" spans="1:14" ht="41.4" x14ac:dyDescent="0.3">
      <c r="A79" s="42" t="s">
        <v>239</v>
      </c>
      <c r="B79" s="42" t="s">
        <v>69</v>
      </c>
      <c r="C79" s="42" t="s">
        <v>70</v>
      </c>
      <c r="D79" s="43" t="s">
        <v>71</v>
      </c>
      <c r="E79" s="43" t="s">
        <v>241</v>
      </c>
      <c r="F79" s="43" t="s">
        <v>242</v>
      </c>
      <c r="G79" s="50">
        <v>10000</v>
      </c>
      <c r="H79" s="44">
        <v>10000</v>
      </c>
      <c r="I79" s="44">
        <v>0</v>
      </c>
      <c r="J79" s="44">
        <v>0</v>
      </c>
      <c r="K79" s="9">
        <f t="shared" si="12"/>
        <v>0</v>
      </c>
      <c r="L79" s="14"/>
      <c r="M79" s="15"/>
      <c r="N79" s="15"/>
    </row>
    <row r="80" spans="1:14" ht="41.4" x14ac:dyDescent="0.3">
      <c r="A80" s="51" t="s">
        <v>175</v>
      </c>
      <c r="B80" s="51" t="s">
        <v>15</v>
      </c>
      <c r="C80" s="51" t="s">
        <v>15</v>
      </c>
      <c r="D80" s="52" t="s">
        <v>176</v>
      </c>
      <c r="E80" s="52" t="s">
        <v>15</v>
      </c>
      <c r="F80" s="52" t="s">
        <v>15</v>
      </c>
      <c r="G80" s="12">
        <f t="shared" si="1"/>
        <v>370000</v>
      </c>
      <c r="H80" s="12">
        <f>H81</f>
        <v>370000</v>
      </c>
      <c r="I80" s="12">
        <f t="shared" ref="I80:J81" si="13">I81</f>
        <v>0</v>
      </c>
      <c r="J80" s="12">
        <f t="shared" si="13"/>
        <v>0</v>
      </c>
      <c r="K80" s="9">
        <f t="shared" si="2"/>
        <v>31103</v>
      </c>
      <c r="L80" s="13">
        <f>L81</f>
        <v>31103</v>
      </c>
      <c r="M80" s="13">
        <f t="shared" ref="M80:N81" si="14">M81</f>
        <v>0</v>
      </c>
      <c r="N80" s="13">
        <f t="shared" si="14"/>
        <v>0</v>
      </c>
    </row>
    <row r="81" spans="1:18" ht="41.4" x14ac:dyDescent="0.3">
      <c r="A81" s="51" t="s">
        <v>177</v>
      </c>
      <c r="B81" s="51" t="s">
        <v>15</v>
      </c>
      <c r="C81" s="51" t="s">
        <v>15</v>
      </c>
      <c r="D81" s="52" t="s">
        <v>176</v>
      </c>
      <c r="E81" s="52" t="s">
        <v>15</v>
      </c>
      <c r="F81" s="52" t="s">
        <v>15</v>
      </c>
      <c r="G81" s="12">
        <f>H81+I81</f>
        <v>370000</v>
      </c>
      <c r="H81" s="12">
        <f>H82</f>
        <v>370000</v>
      </c>
      <c r="I81" s="12">
        <f t="shared" si="13"/>
        <v>0</v>
      </c>
      <c r="J81" s="12">
        <f t="shared" si="13"/>
        <v>0</v>
      </c>
      <c r="K81" s="12">
        <f>K82</f>
        <v>31103</v>
      </c>
      <c r="L81" s="12">
        <f>L82</f>
        <v>31103</v>
      </c>
      <c r="M81" s="12">
        <f t="shared" si="14"/>
        <v>0</v>
      </c>
      <c r="N81" s="12">
        <f t="shared" si="14"/>
        <v>0</v>
      </c>
    </row>
    <row r="82" spans="1:18" ht="41.4" x14ac:dyDescent="0.3">
      <c r="A82" s="32" t="s">
        <v>178</v>
      </c>
      <c r="B82" s="32" t="s">
        <v>179</v>
      </c>
      <c r="C82" s="32" t="s">
        <v>180</v>
      </c>
      <c r="D82" s="33" t="s">
        <v>181</v>
      </c>
      <c r="E82" s="33" t="s">
        <v>182</v>
      </c>
      <c r="F82" s="33" t="s">
        <v>218</v>
      </c>
      <c r="G82" s="12">
        <f t="shared" ref="G82:G83" si="15">H82+I82</f>
        <v>370000</v>
      </c>
      <c r="H82" s="10">
        <v>370000</v>
      </c>
      <c r="I82" s="10">
        <v>0</v>
      </c>
      <c r="J82" s="10">
        <v>0</v>
      </c>
      <c r="K82" s="9">
        <f t="shared" ref="K82:K83" si="16">L82+M82</f>
        <v>31103</v>
      </c>
      <c r="L82" s="11">
        <v>31103</v>
      </c>
      <c r="M82" s="15"/>
      <c r="N82" s="15"/>
    </row>
    <row r="83" spans="1:18" ht="27.6" x14ac:dyDescent="0.3">
      <c r="A83" s="51">
        <v>3700000</v>
      </c>
      <c r="B83" s="51" t="s">
        <v>15</v>
      </c>
      <c r="C83" s="51" t="s">
        <v>15</v>
      </c>
      <c r="D83" s="52" t="s">
        <v>183</v>
      </c>
      <c r="E83" s="52" t="s">
        <v>15</v>
      </c>
      <c r="F83" s="52" t="s">
        <v>15</v>
      </c>
      <c r="G83" s="12">
        <f t="shared" si="15"/>
        <v>1252000</v>
      </c>
      <c r="H83" s="12">
        <f t="shared" ref="H83" si="17">H84</f>
        <v>502000</v>
      </c>
      <c r="I83" s="12">
        <f t="shared" ref="I83:J83" si="18">I84</f>
        <v>750000</v>
      </c>
      <c r="J83" s="12">
        <f t="shared" si="18"/>
        <v>750000</v>
      </c>
      <c r="K83" s="9">
        <f t="shared" si="16"/>
        <v>1250800</v>
      </c>
      <c r="L83" s="13">
        <f t="shared" ref="L83" si="19">L84</f>
        <v>502000</v>
      </c>
      <c r="M83" s="13">
        <f t="shared" ref="M83:N83" si="20">M84</f>
        <v>748800</v>
      </c>
      <c r="N83" s="13">
        <f t="shared" si="20"/>
        <v>748800</v>
      </c>
    </row>
    <row r="84" spans="1:18" ht="27.6" x14ac:dyDescent="0.3">
      <c r="A84" s="51">
        <v>3710000</v>
      </c>
      <c r="B84" s="51" t="s">
        <v>15</v>
      </c>
      <c r="C84" s="51" t="s">
        <v>15</v>
      </c>
      <c r="D84" s="52" t="s">
        <v>183</v>
      </c>
      <c r="E84" s="52" t="s">
        <v>15</v>
      </c>
      <c r="F84" s="52" t="s">
        <v>15</v>
      </c>
      <c r="G84" s="12">
        <f>G85+G86</f>
        <v>1252000</v>
      </c>
      <c r="H84" s="12">
        <f>H85+H86</f>
        <v>502000</v>
      </c>
      <c r="I84" s="12">
        <f t="shared" ref="I84:J84" si="21">I85+I86</f>
        <v>750000</v>
      </c>
      <c r="J84" s="12">
        <f t="shared" si="21"/>
        <v>750000</v>
      </c>
      <c r="K84" s="8">
        <f>K85+K86</f>
        <v>1250800</v>
      </c>
      <c r="L84" s="8">
        <f t="shared" ref="L84:N84" si="22">L85+L86</f>
        <v>502000</v>
      </c>
      <c r="M84" s="8">
        <f t="shared" si="22"/>
        <v>748800</v>
      </c>
      <c r="N84" s="8">
        <f t="shared" si="22"/>
        <v>748800</v>
      </c>
    </row>
    <row r="85" spans="1:18" ht="82.8" x14ac:dyDescent="0.3">
      <c r="A85" s="32">
        <v>3719800</v>
      </c>
      <c r="B85" s="32">
        <v>9800</v>
      </c>
      <c r="C85" s="32">
        <v>180</v>
      </c>
      <c r="D85" s="33" t="s">
        <v>184</v>
      </c>
      <c r="E85" s="33" t="s">
        <v>31</v>
      </c>
      <c r="F85" s="33" t="s">
        <v>219</v>
      </c>
      <c r="G85" s="12">
        <f>H85+I85</f>
        <v>1145000</v>
      </c>
      <c r="H85" s="10">
        <v>395000</v>
      </c>
      <c r="I85" s="10">
        <v>750000</v>
      </c>
      <c r="J85" s="10">
        <v>750000</v>
      </c>
      <c r="K85" s="9">
        <f t="shared" ref="K85:K86" si="23">L85+M85</f>
        <v>1143800</v>
      </c>
      <c r="L85" s="11">
        <v>395000</v>
      </c>
      <c r="M85" s="14">
        <v>748800</v>
      </c>
      <c r="N85" s="14">
        <v>748800</v>
      </c>
    </row>
    <row r="86" spans="1:18" ht="55.2" x14ac:dyDescent="0.3">
      <c r="A86" s="42" t="s">
        <v>245</v>
      </c>
      <c r="B86" s="42" t="s">
        <v>246</v>
      </c>
      <c r="C86" s="42" t="s">
        <v>24</v>
      </c>
      <c r="D86" s="43" t="s">
        <v>184</v>
      </c>
      <c r="E86" s="43" t="s">
        <v>247</v>
      </c>
      <c r="F86" s="43" t="s">
        <v>248</v>
      </c>
      <c r="G86" s="50">
        <v>107000</v>
      </c>
      <c r="H86" s="44">
        <v>107000</v>
      </c>
      <c r="I86" s="44">
        <v>0</v>
      </c>
      <c r="J86" s="44">
        <v>0</v>
      </c>
      <c r="K86" s="9">
        <f t="shared" si="23"/>
        <v>107000</v>
      </c>
      <c r="L86" s="11">
        <v>107000</v>
      </c>
      <c r="M86" s="15"/>
      <c r="N86" s="15"/>
    </row>
    <row r="87" spans="1:18" s="25" customFormat="1" x14ac:dyDescent="0.3">
      <c r="A87" s="39" t="s">
        <v>185</v>
      </c>
      <c r="B87" s="39" t="s">
        <v>185</v>
      </c>
      <c r="C87" s="39" t="s">
        <v>185</v>
      </c>
      <c r="D87" s="40" t="s">
        <v>186</v>
      </c>
      <c r="E87" s="40" t="s">
        <v>185</v>
      </c>
      <c r="F87" s="40" t="s">
        <v>185</v>
      </c>
      <c r="G87" s="12">
        <f>H87+I87</f>
        <v>63539916.260000005</v>
      </c>
      <c r="H87" s="12">
        <f>H12+H56+H80+H83+H67</f>
        <v>43791402</v>
      </c>
      <c r="I87" s="12">
        <f t="shared" ref="I87:J87" si="24">I12+I56+I80+I83+I67</f>
        <v>19748514.260000002</v>
      </c>
      <c r="J87" s="12">
        <f t="shared" si="24"/>
        <v>14180879</v>
      </c>
      <c r="K87" s="23">
        <f>L87+M87</f>
        <v>24119207.879999999</v>
      </c>
      <c r="L87" s="22">
        <f>L12+L56+L80+L83+L67</f>
        <v>20874412.829999998</v>
      </c>
      <c r="M87" s="22">
        <f t="shared" ref="M87:N87" si="25">M12+M56+M80+M83+M67</f>
        <v>3244795.05</v>
      </c>
      <c r="N87" s="22">
        <f t="shared" si="25"/>
        <v>2430805.21</v>
      </c>
      <c r="O87" s="24"/>
      <c r="P87" s="24"/>
      <c r="Q87" s="24"/>
      <c r="R87" s="24"/>
    </row>
    <row r="88" spans="1:18" x14ac:dyDescent="0.3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8" x14ac:dyDescent="0.3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8" x14ac:dyDescent="0.3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8" s="16" customFormat="1" ht="39.75" customHeight="1" x14ac:dyDescent="0.35">
      <c r="A91" s="80" t="s">
        <v>187</v>
      </c>
      <c r="B91" s="80"/>
      <c r="C91" s="80"/>
      <c r="E91" s="17" t="s">
        <v>188</v>
      </c>
      <c r="F91" s="18"/>
      <c r="G91" s="18"/>
      <c r="H91" s="18"/>
      <c r="I91" s="18"/>
      <c r="J91"/>
      <c r="K91" s="19"/>
      <c r="L91" s="19"/>
      <c r="M91" s="19"/>
      <c r="N91" s="19"/>
      <c r="O91" s="20"/>
      <c r="P91" s="20"/>
      <c r="Q91" s="20"/>
      <c r="R91" s="20"/>
    </row>
  </sheetData>
  <mergeCells count="19">
    <mergeCell ref="M9:N9"/>
    <mergeCell ref="A89:J89"/>
    <mergeCell ref="A91:C91"/>
    <mergeCell ref="G1:J1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L2:N2"/>
    <mergeCell ref="H9:H10"/>
    <mergeCell ref="I9:J9"/>
    <mergeCell ref="K9:K10"/>
    <mergeCell ref="L9:L10"/>
  </mergeCells>
  <printOptions headings="1"/>
  <pageMargins left="0.19685039370078738" right="0.19685039370078738" top="0.39370078740157477" bottom="0.19685039370078738" header="0" footer="0"/>
  <pageSetup paperSize="9" scale="58" fitToHeight="0" orientation="landscape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9</cp:revision>
  <cp:lastPrinted>2023-08-16T08:40:41Z</cp:lastPrinted>
  <dcterms:created xsi:type="dcterms:W3CDTF">2021-02-22T13:28:45Z</dcterms:created>
  <dcterms:modified xsi:type="dcterms:W3CDTF">2023-08-16T08:41:49Z</dcterms:modified>
</cp:coreProperties>
</file>