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0 травня 2022 року\"/>
    </mc:Choice>
  </mc:AlternateContent>
  <xr:revisionPtr revIDLastSave="0" documentId="10_ncr:8100000_{B7DFFC75-B243-41B8-82CC-F0A5B2863984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definedNames>
    <definedName name="Print_Titles" localSheetId="0">Лист1!$A:$C</definedName>
  </definedNames>
  <calcPr calcId="162913"/>
</workbook>
</file>

<file path=xl/calcChain.xml><?xml version="1.0" encoding="utf-8"?>
<calcChain xmlns="http://schemas.openxmlformats.org/spreadsheetml/2006/main">
  <c r="K125" i="1" l="1"/>
  <c r="J125" i="1"/>
  <c r="H125" i="1"/>
  <c r="K124" i="1"/>
  <c r="J124" i="1"/>
  <c r="H124" i="1"/>
  <c r="K123" i="1"/>
  <c r="J123" i="1"/>
  <c r="H123" i="1"/>
  <c r="K122" i="1"/>
  <c r="G122" i="1"/>
  <c r="J122" i="1" s="1"/>
  <c r="F122" i="1"/>
  <c r="E122" i="1"/>
  <c r="D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J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H107" i="1"/>
  <c r="G107" i="1"/>
  <c r="I107" i="1" s="1"/>
  <c r="F107" i="1"/>
  <c r="E107" i="1"/>
  <c r="D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H101" i="1"/>
  <c r="G101" i="1"/>
  <c r="G126" i="1" s="1"/>
  <c r="F101" i="1"/>
  <c r="F126" i="1" s="1"/>
  <c r="F127" i="1" s="1"/>
  <c r="E101" i="1"/>
  <c r="E126" i="1" s="1"/>
  <c r="E127" i="1" s="1"/>
  <c r="D101" i="1"/>
  <c r="D126" i="1" s="1"/>
  <c r="D127" i="1" s="1"/>
  <c r="D98" i="1"/>
  <c r="K97" i="1"/>
  <c r="J97" i="1"/>
  <c r="I97" i="1"/>
  <c r="H97" i="1"/>
  <c r="K96" i="1"/>
  <c r="J96" i="1"/>
  <c r="I96" i="1"/>
  <c r="H96" i="1"/>
  <c r="J95" i="1"/>
  <c r="I95" i="1"/>
  <c r="H95" i="1"/>
  <c r="K94" i="1"/>
  <c r="J94" i="1"/>
  <c r="I94" i="1"/>
  <c r="H94" i="1"/>
  <c r="K93" i="1"/>
  <c r="J93" i="1"/>
  <c r="K92" i="1"/>
  <c r="J92" i="1"/>
  <c r="I92" i="1"/>
  <c r="H92" i="1"/>
  <c r="K91" i="1"/>
  <c r="J91" i="1"/>
  <c r="I91" i="1"/>
  <c r="H91" i="1"/>
  <c r="J90" i="1"/>
  <c r="I90" i="1"/>
  <c r="H90" i="1"/>
  <c r="J89" i="1"/>
  <c r="I89" i="1"/>
  <c r="H89" i="1"/>
  <c r="J88" i="1"/>
  <c r="I88" i="1"/>
  <c r="H88" i="1"/>
  <c r="K87" i="1"/>
  <c r="J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H81" i="1"/>
  <c r="G81" i="1"/>
  <c r="I81" i="1" s="1"/>
  <c r="F81" i="1"/>
  <c r="E81" i="1"/>
  <c r="D81" i="1"/>
  <c r="D99" i="1" s="1"/>
  <c r="D128" i="1" s="1"/>
  <c r="K80" i="1"/>
  <c r="J80" i="1"/>
  <c r="H80" i="1"/>
  <c r="K79" i="1"/>
  <c r="J79" i="1"/>
  <c r="H79" i="1"/>
  <c r="K78" i="1"/>
  <c r="J78" i="1"/>
  <c r="H78" i="1"/>
  <c r="K77" i="1"/>
  <c r="J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I65" i="1"/>
  <c r="H65" i="1"/>
  <c r="K64" i="1"/>
  <c r="J64" i="1"/>
  <c r="I64" i="1"/>
  <c r="H64" i="1"/>
  <c r="K63" i="1"/>
  <c r="J63" i="1"/>
  <c r="I63" i="1"/>
  <c r="H63" i="1"/>
  <c r="I62" i="1"/>
  <c r="H62" i="1"/>
  <c r="K61" i="1"/>
  <c r="J61" i="1"/>
  <c r="I61" i="1"/>
  <c r="H61" i="1"/>
  <c r="K60" i="1"/>
  <c r="J60" i="1"/>
  <c r="I60" i="1"/>
  <c r="H60" i="1"/>
  <c r="J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J54" i="1"/>
  <c r="G54" i="1"/>
  <c r="K54" i="1" s="1"/>
  <c r="F54" i="1"/>
  <c r="I54" i="1" s="1"/>
  <c r="E54" i="1"/>
  <c r="D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K20" i="1"/>
  <c r="J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J13" i="1"/>
  <c r="G13" i="1"/>
  <c r="K13" i="1" s="1"/>
  <c r="F13" i="1"/>
  <c r="I13" i="1" s="1"/>
  <c r="E13" i="1"/>
  <c r="E99" i="1" s="1"/>
  <c r="E128" i="1" s="1"/>
  <c r="D13" i="1"/>
  <c r="G127" i="1" l="1"/>
  <c r="K126" i="1"/>
  <c r="J126" i="1"/>
  <c r="I126" i="1"/>
  <c r="H126" i="1"/>
  <c r="H13" i="1"/>
  <c r="H54" i="1"/>
  <c r="J81" i="1"/>
  <c r="F98" i="1"/>
  <c r="F99" i="1"/>
  <c r="F128" i="1" s="1"/>
  <c r="J101" i="1"/>
  <c r="J107" i="1"/>
  <c r="H122" i="1"/>
  <c r="K81" i="1"/>
  <c r="G98" i="1"/>
  <c r="G99" i="1"/>
  <c r="K101" i="1"/>
  <c r="K107" i="1"/>
  <c r="E98" i="1"/>
  <c r="I101" i="1"/>
  <c r="I98" i="1" l="1"/>
  <c r="K98" i="1"/>
  <c r="H98" i="1"/>
  <c r="J98" i="1"/>
  <c r="G128" i="1"/>
  <c r="I99" i="1"/>
  <c r="K99" i="1"/>
  <c r="J99" i="1"/>
  <c r="H99" i="1"/>
  <c r="K127" i="1"/>
  <c r="J127" i="1"/>
  <c r="I127" i="1"/>
  <c r="H127" i="1"/>
  <c r="K128" i="1" l="1"/>
  <c r="J128" i="1"/>
  <c r="I128" i="1"/>
  <c r="H128" i="1"/>
</calcChain>
</file>

<file path=xl/sharedStrings.xml><?xml version="1.0" encoding="utf-8"?>
<sst xmlns="http://schemas.openxmlformats.org/spreadsheetml/2006/main" count="138" uniqueCount="127">
  <si>
    <t>Звіт про виконання бюджету Менської ТГ за 1 квартал 2022 року</t>
  </si>
  <si>
    <t>Дохідна частина бюджету</t>
  </si>
  <si>
    <t>грн.</t>
  </si>
  <si>
    <t>ККД</t>
  </si>
  <si>
    <t>Доходи</t>
  </si>
  <si>
    <t>Звітні дані за І квартал 2021 року</t>
  </si>
  <si>
    <t xml:space="preserve">Бюджет на 2022 рік з урахуванням змін </t>
  </si>
  <si>
    <t>Бюджет на звітний період з урахуванням змін</t>
  </si>
  <si>
    <t>Виконано за І квартал 2022 року</t>
  </si>
  <si>
    <t>% виконання</t>
  </si>
  <si>
    <t>До звітних даних за І квартал 2021 року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</si>
  <si>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</si>
  <si>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</si>
  <si>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</si>
  <si>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</si>
  <si>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</si>
  <si>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</si>
  <si>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</si>
  <si>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</si>
  <si>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</si>
  <si>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</si>
  <si>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</si>
  <si>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</si>
  <si>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</si>
  <si>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</si>
  <si>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</si>
  <si>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</si>
  <si>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</si>
  <si>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</si>
  <si>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</si>
  <si>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</si>
  <si>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</si>
  <si>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</si>
  <si>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</si>
  <si>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</si>
  <si>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</si>
  <si>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</si>
  <si>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</si>
  <si>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</si>
  <si>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</si>
  <si>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</si>
  <si>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</si>
  <si>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</si>
  <si>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</si>
  <si>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</si>
  <si>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</si>
  <si>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</si>
  <si>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</si>
  <si>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</si>
  <si>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</si>
  <si>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</si>
  <si>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</si>
  <si>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</si>
  <si>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</si>
  <si>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</si>
  <si>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</si>
  <si>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</si>
  <si>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</si>
  <si>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</si>
  <si>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</si>
  <si>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</si>
  <si>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</si>
  <si>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</si>
  <si>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</si>
  <si>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</si>
  <si>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</si>
  <si>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</si>
  <si>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</si>
  <si>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</si>
  <si>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</si>
  <si>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</si>
  <si>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</si>
  <si>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</si>
  <si>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</si>
  <si>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</si>
  <si>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</si>
  <si>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</si>
  <si>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</si>
  <si>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</si>
  <si>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</si>
  <si>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</si>
  <si>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</si>
  <si>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</si>
  <si>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</si>
  <si>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</si>
  <si>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</si>
  <si>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</si>
  <si>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</si>
  <si>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</si>
  <si>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</si>
  <si>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</si>
  <si>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</si>
  <si>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</si>
  <si>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</si>
  <si>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</si>
  <si>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</si>
  <si>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</si>
  <si>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</si>
  <si>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</si>
  <si>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</si>
  <si>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</si>
  <si>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Спеціальний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</si>
  <si>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</si>
  <si>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</si>
  <si>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</si>
  <si>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</si>
  <si>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</si>
  <si>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</si>
  <si>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</si>
  <si>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</si>
  <si>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</si>
  <si>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</si>
  <si>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</si>
  <si>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</si>
  <si>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</si>
  <si>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</si>
  <si>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</si>
  <si>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</si>
  <si>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</si>
  <si>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</si>
  <si>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</si>
  <si>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доходів спеціального фонду</t>
  </si>
  <si>
    <t>Всього доходів</t>
  </si>
  <si>
    <t xml:space="preserve">Заступник начальника Фінансового управління </t>
  </si>
  <si>
    <t>Валентина МАКСИМЕНКО</t>
  </si>
  <si>
    <t>Менської міської ради</t>
  </si>
  <si>
    <t>Додаток №1 до рішення виконавчого комітету Менської міської ради 20 травня 2022 року
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</si>
</sst>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7" x14ac:knownFonts="1">
    <font>
      <sz val="10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1"/>
      <color theme="1"/>
      <name val="Times New Roman"/>
    </font>
    <font>
      <b/>
      <i/>
      <sz val="1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theme="7" tint="0.399975585192419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164" fontId="2" fillId="4" borderId="1" xfId="0" applyNumberFormat="1" applyFont="1" applyFill="1" applyBorder="1"/>
    <xf numFmtId="164" fontId="2" fillId="5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/>
    <xf numFmtId="164" fontId="1" fillId="8" borderId="1" xfId="0" applyNumberFormat="1" applyFont="1" applyFill="1" applyBorder="1"/>
    <xf numFmtId="0" fontId="2" fillId="7" borderId="1" xfId="0" applyFont="1" applyFill="1" applyBorder="1" applyAlignment="1">
      <alignment vertical="center"/>
    </xf>
    <xf numFmtId="164" fontId="2" fillId="9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2" fillId="5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9" borderId="3" xfId="0" applyFont="1" applyFill="1" applyBorder="1"/>
    <xf numFmtId="0" fontId="2" fillId="9" borderId="4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tabSelected="1" view="pageLayout" topLeftCell="A62" zoomScaleNormal="100" workbookViewId="0">
      <selection activeCell="L62" sqref="L62"/>
    </sheetView>
  </sheetViews>
  <sheetFormatPr defaultColWidth="9.109375" defaultRowHeight="13.2" x14ac:dyDescent="0.25"/>
  <cols>
    <col min="1" max="1" width="0.109375" style="1" bestFit="1" customWidth="1"/>
    <col min="2" max="2" width="9.109375" style="1" bestFit="1"/>
    <col min="3" max="3" width="48" style="1" bestFit="1" customWidth="1"/>
    <col min="4" max="4" width="13.88671875" style="1" bestFit="1" customWidth="1"/>
    <col min="5" max="5" width="14.33203125" style="1" bestFit="1" customWidth="1"/>
    <col min="6" max="6" width="14.5546875" style="1" bestFit="1" customWidth="1"/>
    <col min="7" max="7" width="12.109375" style="1" bestFit="1" customWidth="1"/>
    <col min="8" max="8" width="11" style="1" bestFit="1" customWidth="1"/>
    <col min="9" max="9" width="10.88671875" style="1" bestFit="1" customWidth="1"/>
    <col min="10" max="10" width="11" style="1" bestFit="1" customWidth="1"/>
    <col min="11" max="11" width="10.33203125" style="1" bestFit="1" customWidth="1"/>
    <col min="12" max="12" width="9.109375" style="1" bestFit="1"/>
    <col min="13" max="16384" width="9.109375" style="1"/>
  </cols>
  <sheetData>
    <row r="1" spans="1:12" x14ac:dyDescent="0.25">
      <c r="A1" s="2"/>
      <c r="B1" s="2"/>
      <c r="C1" s="2"/>
      <c r="D1" s="2"/>
      <c r="E1" s="2"/>
      <c r="F1" s="2"/>
      <c r="G1" s="34" t="s">
        <v>126</v>
      </c>
      <c r="H1" s="35"/>
      <c r="I1" s="35"/>
      <c r="J1" s="35"/>
      <c r="K1" s="35"/>
      <c r="L1" s="2"/>
    </row>
    <row r="2" spans="1:12" x14ac:dyDescent="0.25">
      <c r="A2" s="2"/>
      <c r="B2" s="2"/>
      <c r="C2" s="2"/>
      <c r="D2" s="2"/>
      <c r="E2" s="2"/>
      <c r="F2" s="2"/>
      <c r="G2" s="35"/>
      <c r="H2" s="35"/>
      <c r="I2" s="35"/>
      <c r="J2" s="35"/>
      <c r="K2" s="35"/>
      <c r="L2" s="2"/>
    </row>
    <row r="3" spans="1:12" x14ac:dyDescent="0.25">
      <c r="A3" s="2"/>
      <c r="B3" s="2"/>
      <c r="C3" s="2"/>
      <c r="D3" s="2"/>
      <c r="E3" s="2"/>
      <c r="F3" s="2"/>
      <c r="G3" s="35"/>
      <c r="H3" s="35"/>
      <c r="I3" s="35"/>
      <c r="J3" s="35"/>
      <c r="K3" s="35"/>
      <c r="L3" s="2"/>
    </row>
    <row r="4" spans="1:12" x14ac:dyDescent="0.25">
      <c r="A4" s="2"/>
      <c r="B4" s="2"/>
      <c r="C4" s="2"/>
      <c r="D4" s="2"/>
      <c r="E4" s="2"/>
      <c r="F4" s="2"/>
      <c r="G4" s="35"/>
      <c r="H4" s="35"/>
      <c r="I4" s="35"/>
      <c r="J4" s="35"/>
      <c r="K4" s="35"/>
      <c r="L4" s="2"/>
    </row>
    <row r="5" spans="1:12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2"/>
    </row>
    <row r="6" spans="1:12" ht="22.8" x14ac:dyDescent="0.4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4"/>
    </row>
    <row r="7" spans="1:12" ht="18" x14ac:dyDescent="0.35">
      <c r="A7" s="5" t="s">
        <v>1</v>
      </c>
      <c r="B7" s="37" t="s">
        <v>1</v>
      </c>
      <c r="C7" s="37"/>
      <c r="D7" s="37"/>
      <c r="E7" s="37"/>
      <c r="F7" s="37"/>
      <c r="G7" s="37"/>
      <c r="H7" s="37"/>
      <c r="I7" s="37"/>
      <c r="J7" s="37"/>
      <c r="K7" s="37"/>
    </row>
    <row r="8" spans="1:12" x14ac:dyDescent="0.25">
      <c r="K8" s="1" t="s">
        <v>2</v>
      </c>
    </row>
    <row r="9" spans="1:12" ht="28.5" customHeight="1" x14ac:dyDescent="0.25">
      <c r="A9" s="38"/>
      <c r="B9" s="39" t="s">
        <v>3</v>
      </c>
      <c r="C9" s="41" t="s">
        <v>4</v>
      </c>
      <c r="D9" s="43" t="s">
        <v>5</v>
      </c>
      <c r="E9" s="43" t="s">
        <v>6</v>
      </c>
      <c r="F9" s="43" t="s">
        <v>7</v>
      </c>
      <c r="G9" s="43" t="s">
        <v>8</v>
      </c>
      <c r="H9" s="45" t="s">
        <v>9</v>
      </c>
      <c r="I9" s="46"/>
      <c r="J9" s="45" t="s">
        <v>10</v>
      </c>
      <c r="K9" s="46"/>
    </row>
    <row r="10" spans="1:12" ht="63" customHeight="1" x14ac:dyDescent="0.25">
      <c r="A10" s="38"/>
      <c r="B10" s="40"/>
      <c r="C10" s="42"/>
      <c r="D10" s="44"/>
      <c r="E10" s="44"/>
      <c r="F10" s="44"/>
      <c r="G10" s="44"/>
      <c r="H10" s="9" t="s">
        <v>11</v>
      </c>
      <c r="I10" s="9" t="s">
        <v>12</v>
      </c>
      <c r="J10" s="9" t="s">
        <v>13</v>
      </c>
      <c r="K10" s="9" t="s">
        <v>14</v>
      </c>
    </row>
    <row r="11" spans="1:12" ht="12" customHeight="1" x14ac:dyDescent="0.25">
      <c r="A11" s="6"/>
      <c r="B11" s="7">
        <v>1</v>
      </c>
      <c r="C11" s="7">
        <v>2</v>
      </c>
      <c r="D11" s="8">
        <v>3</v>
      </c>
      <c r="E11" s="8">
        <v>4</v>
      </c>
      <c r="F11" s="8">
        <v>5</v>
      </c>
      <c r="G11" s="8">
        <v>6</v>
      </c>
      <c r="H11" s="9" t="s">
        <v>15</v>
      </c>
      <c r="I11" s="9" t="s">
        <v>16</v>
      </c>
      <c r="J11" s="9" t="s">
        <v>17</v>
      </c>
      <c r="K11" s="9" t="s">
        <v>18</v>
      </c>
    </row>
    <row r="12" spans="1:12" ht="14.25" customHeight="1" x14ac:dyDescent="0.25">
      <c r="A12" s="6"/>
      <c r="B12" s="10"/>
      <c r="C12" s="11" t="s">
        <v>19</v>
      </c>
      <c r="D12" s="12"/>
      <c r="E12" s="12"/>
      <c r="F12" s="12"/>
      <c r="G12" s="12"/>
      <c r="H12" s="13"/>
      <c r="I12" s="13"/>
      <c r="J12" s="13"/>
      <c r="K12" s="13"/>
    </row>
    <row r="13" spans="1:12" x14ac:dyDescent="0.25">
      <c r="A13" s="6"/>
      <c r="B13" s="14">
        <v>10000000</v>
      </c>
      <c r="C13" s="15" t="s">
        <v>20</v>
      </c>
      <c r="D13" s="16">
        <f>D14+D22+D29+D35</f>
        <v>27722712.119999997</v>
      </c>
      <c r="E13" s="16">
        <f>E14+E22+E29+E35</f>
        <v>151609000</v>
      </c>
      <c r="F13" s="16">
        <f t="shared" ref="F13:G13" si="0">F14+F22+F29+F35</f>
        <v>34237440</v>
      </c>
      <c r="G13" s="16">
        <f t="shared" si="0"/>
        <v>26477372.329999998</v>
      </c>
      <c r="H13" s="16">
        <f t="shared" ref="H13:H76" si="1">G13/E13*100</f>
        <v>17.464248382351972</v>
      </c>
      <c r="I13" s="16">
        <f t="shared" ref="I13:I76" si="2">G13/F13*100</f>
        <v>77.334556351175792</v>
      </c>
      <c r="J13" s="16">
        <f t="shared" ref="J13:J76" si="3">G13-D13</f>
        <v>-1245339.7899999991</v>
      </c>
      <c r="K13" s="16">
        <f t="shared" ref="K13:K76" si="4">G13/D13*100</f>
        <v>95.507871724059882</v>
      </c>
    </row>
    <row r="14" spans="1:12" ht="27.6" x14ac:dyDescent="0.25">
      <c r="A14" s="17"/>
      <c r="B14" s="17">
        <v>11000000</v>
      </c>
      <c r="C14" s="18" t="s">
        <v>21</v>
      </c>
      <c r="D14" s="19">
        <v>15413844.609999999</v>
      </c>
      <c r="E14" s="19">
        <v>92751000</v>
      </c>
      <c r="F14" s="19">
        <v>19560240</v>
      </c>
      <c r="G14" s="19">
        <v>16040833.289999999</v>
      </c>
      <c r="H14" s="19">
        <f t="shared" si="1"/>
        <v>17.294512501212925</v>
      </c>
      <c r="I14" s="19">
        <f t="shared" si="2"/>
        <v>82.007343928295356</v>
      </c>
      <c r="J14" s="19">
        <f t="shared" si="3"/>
        <v>626988.6799999997</v>
      </c>
      <c r="K14" s="19">
        <f t="shared" si="4"/>
        <v>104.06769820161045</v>
      </c>
    </row>
    <row r="15" spans="1:12" x14ac:dyDescent="0.25">
      <c r="A15" s="17"/>
      <c r="B15" s="17">
        <v>11010000</v>
      </c>
      <c r="C15" s="20" t="s">
        <v>22</v>
      </c>
      <c r="D15" s="19">
        <v>15413403.41</v>
      </c>
      <c r="E15" s="19">
        <v>92750000</v>
      </c>
      <c r="F15" s="19">
        <v>19560000</v>
      </c>
      <c r="G15" s="19">
        <v>16040833.289999999</v>
      </c>
      <c r="H15" s="19">
        <f t="shared" si="1"/>
        <v>17.294698964959569</v>
      </c>
      <c r="I15" s="19">
        <f t="shared" si="2"/>
        <v>82.008350153374238</v>
      </c>
      <c r="J15" s="19">
        <f t="shared" si="3"/>
        <v>627429.87999999896</v>
      </c>
      <c r="K15" s="19">
        <f t="shared" si="4"/>
        <v>104.07067708091601</v>
      </c>
    </row>
    <row r="16" spans="1:12" ht="39.6" x14ac:dyDescent="0.25">
      <c r="A16" s="17"/>
      <c r="B16" s="17">
        <v>11010100</v>
      </c>
      <c r="C16" s="20" t="s">
        <v>23</v>
      </c>
      <c r="D16" s="19">
        <v>12051221.83</v>
      </c>
      <c r="E16" s="19">
        <v>67000000</v>
      </c>
      <c r="F16" s="19">
        <v>15900000</v>
      </c>
      <c r="G16" s="19">
        <v>11993469.300000001</v>
      </c>
      <c r="H16" s="19">
        <f t="shared" si="1"/>
        <v>17.900700447761196</v>
      </c>
      <c r="I16" s="19">
        <f t="shared" si="2"/>
        <v>75.430624528301891</v>
      </c>
      <c r="J16" s="19">
        <f t="shared" si="3"/>
        <v>-57752.529999999329</v>
      </c>
      <c r="K16" s="19">
        <f t="shared" si="4"/>
        <v>99.520774483992724</v>
      </c>
    </row>
    <row r="17" spans="1:11" ht="66" x14ac:dyDescent="0.25">
      <c r="A17" s="17"/>
      <c r="B17" s="17">
        <v>11010200</v>
      </c>
      <c r="C17" s="20" t="s">
        <v>24</v>
      </c>
      <c r="D17" s="19">
        <v>912788.21</v>
      </c>
      <c r="E17" s="19">
        <v>4500000</v>
      </c>
      <c r="F17" s="19">
        <v>1095000</v>
      </c>
      <c r="G17" s="19">
        <v>1385941.64</v>
      </c>
      <c r="H17" s="19">
        <f t="shared" si="1"/>
        <v>30.798703111111109</v>
      </c>
      <c r="I17" s="19">
        <f t="shared" si="2"/>
        <v>126.57001278538812</v>
      </c>
      <c r="J17" s="19">
        <f t="shared" si="3"/>
        <v>473153.42999999993</v>
      </c>
      <c r="K17" s="19">
        <f t="shared" si="4"/>
        <v>151.83605844339289</v>
      </c>
    </row>
    <row r="18" spans="1:11" ht="39.6" x14ac:dyDescent="0.25">
      <c r="A18" s="17"/>
      <c r="B18" s="17">
        <v>11010400</v>
      </c>
      <c r="C18" s="20" t="s">
        <v>25</v>
      </c>
      <c r="D18" s="19">
        <v>2315072.48</v>
      </c>
      <c r="E18" s="19">
        <v>20000000</v>
      </c>
      <c r="F18" s="19">
        <v>2400000</v>
      </c>
      <c r="G18" s="19">
        <v>2395144.98</v>
      </c>
      <c r="H18" s="19">
        <f t="shared" si="1"/>
        <v>11.975724899999999</v>
      </c>
      <c r="I18" s="19">
        <f t="shared" si="2"/>
        <v>99.797707500000001</v>
      </c>
      <c r="J18" s="19">
        <f t="shared" si="3"/>
        <v>80072.5</v>
      </c>
      <c r="K18" s="19">
        <f t="shared" si="4"/>
        <v>103.45874700216729</v>
      </c>
    </row>
    <row r="19" spans="1:11" ht="26.4" x14ac:dyDescent="0.25">
      <c r="A19" s="17"/>
      <c r="B19" s="17">
        <v>11010500</v>
      </c>
      <c r="C19" s="20" t="s">
        <v>26</v>
      </c>
      <c r="D19" s="19">
        <v>134320.89000000001</v>
      </c>
      <c r="E19" s="19">
        <v>1250000</v>
      </c>
      <c r="F19" s="19">
        <v>165000</v>
      </c>
      <c r="G19" s="19">
        <v>266277.37</v>
      </c>
      <c r="H19" s="19">
        <f t="shared" si="1"/>
        <v>21.302189599999998</v>
      </c>
      <c r="I19" s="19">
        <f t="shared" si="2"/>
        <v>161.38022424242425</v>
      </c>
      <c r="J19" s="19">
        <f t="shared" si="3"/>
        <v>131956.47999999998</v>
      </c>
      <c r="K19" s="19">
        <f t="shared" si="4"/>
        <v>198.23973024598033</v>
      </c>
    </row>
    <row r="20" spans="1:11" x14ac:dyDescent="0.25">
      <c r="A20" s="17"/>
      <c r="B20" s="17">
        <v>11020000</v>
      </c>
      <c r="C20" s="20" t="s">
        <v>27</v>
      </c>
      <c r="D20" s="19">
        <v>441.2</v>
      </c>
      <c r="E20" s="19">
        <v>1000</v>
      </c>
      <c r="F20" s="19">
        <v>240</v>
      </c>
      <c r="G20" s="19">
        <v>0</v>
      </c>
      <c r="H20" s="19"/>
      <c r="I20" s="19"/>
      <c r="J20" s="19">
        <f t="shared" si="3"/>
        <v>-441.2</v>
      </c>
      <c r="K20" s="19">
        <f t="shared" si="4"/>
        <v>0</v>
      </c>
    </row>
    <row r="21" spans="1:11" ht="26.4" x14ac:dyDescent="0.25">
      <c r="A21" s="17"/>
      <c r="B21" s="17">
        <v>11020200</v>
      </c>
      <c r="C21" s="20" t="s">
        <v>28</v>
      </c>
      <c r="D21" s="19">
        <v>441.2</v>
      </c>
      <c r="E21" s="19">
        <v>1000</v>
      </c>
      <c r="F21" s="19">
        <v>240</v>
      </c>
      <c r="G21" s="19">
        <v>0</v>
      </c>
      <c r="H21" s="19"/>
      <c r="I21" s="19"/>
      <c r="J21" s="19">
        <f t="shared" si="3"/>
        <v>-441.2</v>
      </c>
      <c r="K21" s="19">
        <f t="shared" si="4"/>
        <v>0</v>
      </c>
    </row>
    <row r="22" spans="1:11" ht="27.6" x14ac:dyDescent="0.25">
      <c r="A22" s="17"/>
      <c r="B22" s="17">
        <v>13000000</v>
      </c>
      <c r="C22" s="18" t="s">
        <v>29</v>
      </c>
      <c r="D22" s="19">
        <v>106825.17</v>
      </c>
      <c r="E22" s="19">
        <v>390000</v>
      </c>
      <c r="F22" s="19">
        <v>90000</v>
      </c>
      <c r="G22" s="19">
        <v>63891.6</v>
      </c>
      <c r="H22" s="19">
        <f t="shared" si="1"/>
        <v>16.382461538461538</v>
      </c>
      <c r="I22" s="19">
        <f t="shared" si="2"/>
        <v>70.990666666666669</v>
      </c>
      <c r="J22" s="19">
        <f t="shared" si="3"/>
        <v>-42933.57</v>
      </c>
      <c r="K22" s="19">
        <f t="shared" si="4"/>
        <v>59.809499952118031</v>
      </c>
    </row>
    <row r="23" spans="1:11" x14ac:dyDescent="0.25">
      <c r="A23" s="17"/>
      <c r="B23" s="17">
        <v>13010000</v>
      </c>
      <c r="C23" s="20" t="s">
        <v>30</v>
      </c>
      <c r="D23" s="19">
        <v>82055.240000000005</v>
      </c>
      <c r="E23" s="19">
        <v>240000</v>
      </c>
      <c r="F23" s="19">
        <v>60000</v>
      </c>
      <c r="G23" s="19">
        <v>40103.29</v>
      </c>
      <c r="H23" s="19">
        <f t="shared" si="1"/>
        <v>16.709704166666668</v>
      </c>
      <c r="I23" s="19">
        <f t="shared" si="2"/>
        <v>66.838816666666673</v>
      </c>
      <c r="J23" s="19">
        <f t="shared" si="3"/>
        <v>-41951.950000000004</v>
      </c>
      <c r="K23" s="19">
        <f t="shared" si="4"/>
        <v>48.873527150734063</v>
      </c>
    </row>
    <row r="24" spans="1:11" ht="39.6" x14ac:dyDescent="0.25">
      <c r="A24" s="17"/>
      <c r="B24" s="17">
        <v>13010100</v>
      </c>
      <c r="C24" s="20" t="s">
        <v>31</v>
      </c>
      <c r="D24" s="19">
        <v>38913.730000000003</v>
      </c>
      <c r="E24" s="19">
        <v>120000</v>
      </c>
      <c r="F24" s="19">
        <v>30000</v>
      </c>
      <c r="G24" s="19">
        <v>1487.98</v>
      </c>
      <c r="H24" s="19">
        <f t="shared" si="1"/>
        <v>1.2399833333333334</v>
      </c>
      <c r="I24" s="19">
        <f t="shared" si="2"/>
        <v>4.9599333333333337</v>
      </c>
      <c r="J24" s="19">
        <f t="shared" si="3"/>
        <v>-37425.75</v>
      </c>
      <c r="K24" s="19">
        <f t="shared" si="4"/>
        <v>3.8237917567912403</v>
      </c>
    </row>
    <row r="25" spans="1:11" ht="52.8" x14ac:dyDescent="0.25">
      <c r="A25" s="17"/>
      <c r="B25" s="17">
        <v>13010200</v>
      </c>
      <c r="C25" s="20" t="s">
        <v>32</v>
      </c>
      <c r="D25" s="19">
        <v>43141.51</v>
      </c>
      <c r="E25" s="19">
        <v>120000</v>
      </c>
      <c r="F25" s="19">
        <v>30000</v>
      </c>
      <c r="G25" s="19">
        <v>38615.31</v>
      </c>
      <c r="H25" s="19">
        <f t="shared" si="1"/>
        <v>32.179425000000002</v>
      </c>
      <c r="I25" s="19">
        <f t="shared" si="2"/>
        <v>128.71770000000001</v>
      </c>
      <c r="J25" s="19">
        <f t="shared" si="3"/>
        <v>-4526.2000000000044</v>
      </c>
      <c r="K25" s="19">
        <f t="shared" si="4"/>
        <v>89.50848034758171</v>
      </c>
    </row>
    <row r="26" spans="1:11" x14ac:dyDescent="0.25">
      <c r="A26" s="17"/>
      <c r="B26" s="17">
        <v>13020200</v>
      </c>
      <c r="C26" s="20"/>
      <c r="D26" s="19"/>
      <c r="E26" s="19"/>
      <c r="F26" s="19"/>
      <c r="G26" s="19">
        <v>104.65</v>
      </c>
      <c r="H26" s="19"/>
      <c r="I26" s="19"/>
      <c r="J26" s="19"/>
      <c r="K26" s="19"/>
    </row>
    <row r="27" spans="1:11" x14ac:dyDescent="0.25">
      <c r="A27" s="17"/>
      <c r="B27" s="17">
        <v>13030000</v>
      </c>
      <c r="C27" s="20" t="s">
        <v>33</v>
      </c>
      <c r="D27" s="19">
        <v>24769.93</v>
      </c>
      <c r="E27" s="19">
        <v>150000</v>
      </c>
      <c r="F27" s="19">
        <v>30000</v>
      </c>
      <c r="G27" s="19">
        <v>23683.66</v>
      </c>
      <c r="H27" s="19">
        <f t="shared" si="1"/>
        <v>15.789106666666667</v>
      </c>
      <c r="I27" s="19">
        <f t="shared" si="2"/>
        <v>78.94553333333333</v>
      </c>
      <c r="J27" s="19">
        <f t="shared" si="3"/>
        <v>-1086.2700000000004</v>
      </c>
      <c r="K27" s="19">
        <f t="shared" si="4"/>
        <v>95.61456168830513</v>
      </c>
    </row>
    <row r="28" spans="1:11" ht="26.4" x14ac:dyDescent="0.25">
      <c r="A28" s="17"/>
      <c r="B28" s="17">
        <v>13030100</v>
      </c>
      <c r="C28" s="20" t="s">
        <v>34</v>
      </c>
      <c r="D28" s="19">
        <v>24769.93</v>
      </c>
      <c r="E28" s="19">
        <v>150000</v>
      </c>
      <c r="F28" s="19">
        <v>30000</v>
      </c>
      <c r="G28" s="19">
        <v>23683.66</v>
      </c>
      <c r="H28" s="19">
        <f t="shared" si="1"/>
        <v>15.789106666666667</v>
      </c>
      <c r="I28" s="19">
        <f t="shared" si="2"/>
        <v>78.94553333333333</v>
      </c>
      <c r="J28" s="19">
        <f t="shared" si="3"/>
        <v>-1086.2700000000004</v>
      </c>
      <c r="K28" s="19">
        <f t="shared" si="4"/>
        <v>95.61456168830513</v>
      </c>
    </row>
    <row r="29" spans="1:11" ht="13.8" x14ac:dyDescent="0.25">
      <c r="A29" s="17"/>
      <c r="B29" s="17">
        <v>14000000</v>
      </c>
      <c r="C29" s="18" t="s">
        <v>35</v>
      </c>
      <c r="D29" s="19">
        <v>953601.02</v>
      </c>
      <c r="E29" s="19">
        <v>4780000</v>
      </c>
      <c r="F29" s="19">
        <v>975000</v>
      </c>
      <c r="G29" s="19">
        <v>777859.57</v>
      </c>
      <c r="H29" s="19">
        <f t="shared" si="1"/>
        <v>16.273212761506276</v>
      </c>
      <c r="I29" s="19">
        <f t="shared" si="2"/>
        <v>79.780468717948722</v>
      </c>
      <c r="J29" s="19">
        <f t="shared" si="3"/>
        <v>-175741.45000000007</v>
      </c>
      <c r="K29" s="19">
        <f t="shared" si="4"/>
        <v>81.570756918863182</v>
      </c>
    </row>
    <row r="30" spans="1:11" ht="26.4" x14ac:dyDescent="0.25">
      <c r="A30" s="17"/>
      <c r="B30" s="17">
        <v>14020000</v>
      </c>
      <c r="C30" s="20" t="s">
        <v>36</v>
      </c>
      <c r="D30" s="19">
        <v>111917.71</v>
      </c>
      <c r="E30" s="19">
        <v>480000</v>
      </c>
      <c r="F30" s="19">
        <v>80000</v>
      </c>
      <c r="G30" s="19">
        <v>75081.740000000005</v>
      </c>
      <c r="H30" s="19">
        <f t="shared" si="1"/>
        <v>15.642029166666669</v>
      </c>
      <c r="I30" s="19">
        <f t="shared" si="2"/>
        <v>93.852175000000003</v>
      </c>
      <c r="J30" s="19">
        <f t="shared" si="3"/>
        <v>-36835.97</v>
      </c>
      <c r="K30" s="19">
        <f t="shared" si="4"/>
        <v>67.086558508032383</v>
      </c>
    </row>
    <row r="31" spans="1:11" x14ac:dyDescent="0.25">
      <c r="A31" s="17"/>
      <c r="B31" s="17">
        <v>14021900</v>
      </c>
      <c r="C31" s="20" t="s">
        <v>37</v>
      </c>
      <c r="D31" s="19">
        <v>111917.71</v>
      </c>
      <c r="E31" s="19">
        <v>480000</v>
      </c>
      <c r="F31" s="19">
        <v>80000</v>
      </c>
      <c r="G31" s="19">
        <v>75081.740000000005</v>
      </c>
      <c r="H31" s="19">
        <f t="shared" si="1"/>
        <v>15.642029166666669</v>
      </c>
      <c r="I31" s="19">
        <f t="shared" si="2"/>
        <v>93.852175000000003</v>
      </c>
      <c r="J31" s="19">
        <f t="shared" si="3"/>
        <v>-36835.97</v>
      </c>
      <c r="K31" s="19">
        <f t="shared" si="4"/>
        <v>67.086558508032383</v>
      </c>
    </row>
    <row r="32" spans="1:11" ht="26.4" x14ac:dyDescent="0.25">
      <c r="A32" s="17"/>
      <c r="B32" s="17">
        <v>14030000</v>
      </c>
      <c r="C32" s="20" t="s">
        <v>38</v>
      </c>
      <c r="D32" s="19">
        <v>377067.87</v>
      </c>
      <c r="E32" s="19">
        <v>2200000</v>
      </c>
      <c r="F32" s="19">
        <v>370000</v>
      </c>
      <c r="G32" s="19">
        <v>252976.01</v>
      </c>
      <c r="H32" s="19">
        <f t="shared" si="1"/>
        <v>11.498909545454545</v>
      </c>
      <c r="I32" s="19">
        <f t="shared" si="2"/>
        <v>68.371894594594593</v>
      </c>
      <c r="J32" s="19">
        <f t="shared" si="3"/>
        <v>-124091.85999999999</v>
      </c>
      <c r="K32" s="19">
        <f t="shared" si="4"/>
        <v>67.090311884701293</v>
      </c>
    </row>
    <row r="33" spans="1:11" x14ac:dyDescent="0.25">
      <c r="A33" s="17"/>
      <c r="B33" s="17">
        <v>14031900</v>
      </c>
      <c r="C33" s="20" t="s">
        <v>37</v>
      </c>
      <c r="D33" s="19">
        <v>377067.87</v>
      </c>
      <c r="E33" s="19">
        <v>2200000</v>
      </c>
      <c r="F33" s="19">
        <v>370000</v>
      </c>
      <c r="G33" s="19">
        <v>252976.01</v>
      </c>
      <c r="H33" s="19">
        <f t="shared" si="1"/>
        <v>11.498909545454545</v>
      </c>
      <c r="I33" s="19">
        <f t="shared" si="2"/>
        <v>68.371894594594593</v>
      </c>
      <c r="J33" s="19">
        <f t="shared" si="3"/>
        <v>-124091.85999999999</v>
      </c>
      <c r="K33" s="19">
        <f t="shared" si="4"/>
        <v>67.090311884701293</v>
      </c>
    </row>
    <row r="34" spans="1:11" ht="26.4" x14ac:dyDescent="0.25">
      <c r="A34" s="17"/>
      <c r="B34" s="17">
        <v>14040000</v>
      </c>
      <c r="C34" s="20" t="s">
        <v>39</v>
      </c>
      <c r="D34" s="19">
        <v>464615.44</v>
      </c>
      <c r="E34" s="19">
        <v>2100000</v>
      </c>
      <c r="F34" s="19">
        <v>525000</v>
      </c>
      <c r="G34" s="19">
        <v>449801.82</v>
      </c>
      <c r="H34" s="19">
        <f t="shared" si="1"/>
        <v>21.419134285714286</v>
      </c>
      <c r="I34" s="19">
        <f t="shared" si="2"/>
        <v>85.676537142857143</v>
      </c>
      <c r="J34" s="19">
        <f t="shared" si="3"/>
        <v>-14813.619999999995</v>
      </c>
      <c r="K34" s="19">
        <f t="shared" si="4"/>
        <v>96.811638459539779</v>
      </c>
    </row>
    <row r="35" spans="1:11" ht="13.8" x14ac:dyDescent="0.25">
      <c r="A35" s="17"/>
      <c r="B35" s="17">
        <v>18000000</v>
      </c>
      <c r="C35" s="18" t="s">
        <v>40</v>
      </c>
      <c r="D35" s="19">
        <v>11248441.32</v>
      </c>
      <c r="E35" s="19">
        <v>53688000</v>
      </c>
      <c r="F35" s="19">
        <v>13612200</v>
      </c>
      <c r="G35" s="19">
        <v>9594787.8699999992</v>
      </c>
      <c r="H35" s="19">
        <f t="shared" si="1"/>
        <v>17.871382562211295</v>
      </c>
      <c r="I35" s="19">
        <f t="shared" si="2"/>
        <v>70.486680110489118</v>
      </c>
      <c r="J35" s="19">
        <f t="shared" si="3"/>
        <v>-1653653.4500000011</v>
      </c>
      <c r="K35" s="19">
        <f t="shared" si="4"/>
        <v>85.298821383725709</v>
      </c>
    </row>
    <row r="36" spans="1:11" x14ac:dyDescent="0.25">
      <c r="A36" s="17"/>
      <c r="B36" s="17">
        <v>18010000</v>
      </c>
      <c r="C36" s="20" t="s">
        <v>41</v>
      </c>
      <c r="D36" s="19">
        <v>5987090.0199999996</v>
      </c>
      <c r="E36" s="19">
        <v>33430000</v>
      </c>
      <c r="F36" s="19">
        <v>7832700</v>
      </c>
      <c r="G36" s="19">
        <v>4236185.0999999996</v>
      </c>
      <c r="H36" s="19">
        <f t="shared" si="1"/>
        <v>12.671807059527371</v>
      </c>
      <c r="I36" s="19">
        <f t="shared" si="2"/>
        <v>54.083331418284871</v>
      </c>
      <c r="J36" s="19">
        <f t="shared" si="3"/>
        <v>-1750904.92</v>
      </c>
      <c r="K36" s="19">
        <f t="shared" si="4"/>
        <v>70.755326641973554</v>
      </c>
    </row>
    <row r="37" spans="1:11" ht="39.6" x14ac:dyDescent="0.25">
      <c r="A37" s="17"/>
      <c r="B37" s="17">
        <v>18010100</v>
      </c>
      <c r="C37" s="20" t="s">
        <v>42</v>
      </c>
      <c r="D37" s="19">
        <v>5440.79</v>
      </c>
      <c r="E37" s="19">
        <v>20000</v>
      </c>
      <c r="F37" s="19">
        <v>4800</v>
      </c>
      <c r="G37" s="19">
        <v>4035.95</v>
      </c>
      <c r="H37" s="19">
        <f t="shared" si="1"/>
        <v>20.179749999999999</v>
      </c>
      <c r="I37" s="19">
        <f t="shared" si="2"/>
        <v>84.082291666666663</v>
      </c>
      <c r="J37" s="19">
        <f t="shared" si="3"/>
        <v>-1404.8400000000001</v>
      </c>
      <c r="K37" s="19">
        <f t="shared" si="4"/>
        <v>74.179484964499636</v>
      </c>
    </row>
    <row r="38" spans="1:11" ht="39.6" x14ac:dyDescent="0.25">
      <c r="A38" s="17"/>
      <c r="B38" s="17">
        <v>18010200</v>
      </c>
      <c r="C38" s="20" t="s">
        <v>43</v>
      </c>
      <c r="D38" s="19">
        <v>0</v>
      </c>
      <c r="E38" s="19">
        <v>20000</v>
      </c>
      <c r="F38" s="19">
        <v>4800</v>
      </c>
      <c r="G38" s="19">
        <v>5160.62</v>
      </c>
      <c r="H38" s="19">
        <f t="shared" si="1"/>
        <v>25.803100000000001</v>
      </c>
      <c r="I38" s="19">
        <f t="shared" si="2"/>
        <v>107.51291666666667</v>
      </c>
      <c r="J38" s="19">
        <f t="shared" si="3"/>
        <v>5160.62</v>
      </c>
      <c r="K38" s="19" t="e">
        <f t="shared" si="4"/>
        <v>#DIV/0!</v>
      </c>
    </row>
    <row r="39" spans="1:11" ht="39.6" x14ac:dyDescent="0.25">
      <c r="A39" s="17"/>
      <c r="B39" s="17">
        <v>18010300</v>
      </c>
      <c r="C39" s="20" t="s">
        <v>44</v>
      </c>
      <c r="D39" s="19">
        <v>1335.75</v>
      </c>
      <c r="E39" s="19">
        <v>1000000</v>
      </c>
      <c r="F39" s="19">
        <v>45000</v>
      </c>
      <c r="G39" s="19">
        <v>7518.47</v>
      </c>
      <c r="H39" s="19">
        <f t="shared" si="1"/>
        <v>0.75184700000000004</v>
      </c>
      <c r="I39" s="19">
        <f t="shared" si="2"/>
        <v>16.707711111111113</v>
      </c>
      <c r="J39" s="19">
        <f t="shared" si="3"/>
        <v>6182.72</v>
      </c>
      <c r="K39" s="19">
        <f t="shared" si="4"/>
        <v>562.86505708403524</v>
      </c>
    </row>
    <row r="40" spans="1:11" ht="39.6" x14ac:dyDescent="0.25">
      <c r="A40" s="17"/>
      <c r="B40" s="17">
        <v>18010400</v>
      </c>
      <c r="C40" s="20" t="s">
        <v>45</v>
      </c>
      <c r="D40" s="19">
        <v>222293.51</v>
      </c>
      <c r="E40" s="19">
        <v>1200000</v>
      </c>
      <c r="F40" s="19">
        <v>255000</v>
      </c>
      <c r="G40" s="19">
        <v>287507.78000000003</v>
      </c>
      <c r="H40" s="19">
        <f t="shared" si="1"/>
        <v>23.958981666666666</v>
      </c>
      <c r="I40" s="19">
        <f t="shared" si="2"/>
        <v>112.74814901960785</v>
      </c>
      <c r="J40" s="19">
        <f t="shared" si="3"/>
        <v>65214.270000000019</v>
      </c>
      <c r="K40" s="19">
        <f t="shared" si="4"/>
        <v>129.33701033377</v>
      </c>
    </row>
    <row r="41" spans="1:11" x14ac:dyDescent="0.25">
      <c r="A41" s="17"/>
      <c r="B41" s="17">
        <v>18010500</v>
      </c>
      <c r="C41" s="20" t="s">
        <v>46</v>
      </c>
      <c r="D41" s="19">
        <v>1403405.23</v>
      </c>
      <c r="E41" s="19">
        <v>6500000</v>
      </c>
      <c r="F41" s="19">
        <v>1620000</v>
      </c>
      <c r="G41" s="19">
        <v>702837.32</v>
      </c>
      <c r="H41" s="19">
        <f t="shared" si="1"/>
        <v>10.812881846153845</v>
      </c>
      <c r="I41" s="19">
        <f t="shared" si="2"/>
        <v>43.385019753086418</v>
      </c>
      <c r="J41" s="19">
        <f t="shared" si="3"/>
        <v>-700567.91</v>
      </c>
      <c r="K41" s="19">
        <f t="shared" si="4"/>
        <v>50.080853696120251</v>
      </c>
    </row>
    <row r="42" spans="1:11" x14ac:dyDescent="0.25">
      <c r="A42" s="17"/>
      <c r="B42" s="17">
        <v>18010600</v>
      </c>
      <c r="C42" s="20" t="s">
        <v>47</v>
      </c>
      <c r="D42" s="19">
        <v>4227068.6500000004</v>
      </c>
      <c r="E42" s="19">
        <v>2150000</v>
      </c>
      <c r="F42" s="19">
        <v>5250000</v>
      </c>
      <c r="G42" s="19">
        <v>2885976.92</v>
      </c>
      <c r="H42" s="19">
        <f t="shared" si="1"/>
        <v>134.23148465116279</v>
      </c>
      <c r="I42" s="19">
        <f t="shared" si="2"/>
        <v>54.970988952380949</v>
      </c>
      <c r="J42" s="19">
        <f t="shared" si="3"/>
        <v>-1341091.7300000004</v>
      </c>
      <c r="K42" s="19">
        <f t="shared" si="4"/>
        <v>68.273717768931903</v>
      </c>
    </row>
    <row r="43" spans="1:11" x14ac:dyDescent="0.25">
      <c r="A43" s="17"/>
      <c r="B43" s="17">
        <v>18010700</v>
      </c>
      <c r="C43" s="20" t="s">
        <v>48</v>
      </c>
      <c r="D43" s="19">
        <v>23196.09</v>
      </c>
      <c r="E43" s="19">
        <v>820000</v>
      </c>
      <c r="F43" s="19">
        <v>66000</v>
      </c>
      <c r="G43" s="19">
        <v>43978.559999999998</v>
      </c>
      <c r="H43" s="19">
        <f t="shared" si="1"/>
        <v>5.3632390243902437</v>
      </c>
      <c r="I43" s="19">
        <f t="shared" si="2"/>
        <v>66.634181818181816</v>
      </c>
      <c r="J43" s="19">
        <f t="shared" si="3"/>
        <v>20782.469999999998</v>
      </c>
      <c r="K43" s="19">
        <f t="shared" si="4"/>
        <v>189.59471186738799</v>
      </c>
    </row>
    <row r="44" spans="1:11" x14ac:dyDescent="0.25">
      <c r="A44" s="17"/>
      <c r="B44" s="17">
        <v>18010900</v>
      </c>
      <c r="C44" s="20" t="s">
        <v>49</v>
      </c>
      <c r="D44" s="19">
        <v>93683.33</v>
      </c>
      <c r="E44" s="19">
        <v>2300000</v>
      </c>
      <c r="F44" s="19">
        <v>570000</v>
      </c>
      <c r="G44" s="19">
        <v>277995.48</v>
      </c>
      <c r="H44" s="19">
        <f t="shared" si="1"/>
        <v>12.08676</v>
      </c>
      <c r="I44" s="19">
        <f t="shared" si="2"/>
        <v>48.771136842105264</v>
      </c>
      <c r="J44" s="19">
        <f t="shared" si="3"/>
        <v>184312.14999999997</v>
      </c>
      <c r="K44" s="19">
        <f t="shared" si="4"/>
        <v>296.73953733284242</v>
      </c>
    </row>
    <row r="45" spans="1:11" x14ac:dyDescent="0.25">
      <c r="A45" s="17"/>
      <c r="B45" s="17">
        <v>18011000</v>
      </c>
      <c r="C45" s="20" t="s">
        <v>50</v>
      </c>
      <c r="D45" s="19">
        <v>0</v>
      </c>
      <c r="E45" s="19">
        <v>20000</v>
      </c>
      <c r="F45" s="19">
        <v>4800</v>
      </c>
      <c r="G45" s="19">
        <v>0</v>
      </c>
      <c r="H45" s="19">
        <f t="shared" si="1"/>
        <v>0</v>
      </c>
      <c r="I45" s="19">
        <f t="shared" si="2"/>
        <v>0</v>
      </c>
      <c r="J45" s="19">
        <f t="shared" si="3"/>
        <v>0</v>
      </c>
      <c r="K45" s="19" t="e">
        <f t="shared" si="4"/>
        <v>#DIV/0!</v>
      </c>
    </row>
    <row r="46" spans="1:11" x14ac:dyDescent="0.25">
      <c r="A46" s="17"/>
      <c r="B46" s="17">
        <v>18011100</v>
      </c>
      <c r="C46" s="20" t="s">
        <v>51</v>
      </c>
      <c r="D46" s="19">
        <v>10666.67</v>
      </c>
      <c r="E46" s="19">
        <v>50000</v>
      </c>
      <c r="F46" s="19">
        <v>12300</v>
      </c>
      <c r="G46" s="19">
        <v>21174</v>
      </c>
      <c r="H46" s="19">
        <f t="shared" si="1"/>
        <v>42.347999999999999</v>
      </c>
      <c r="I46" s="19">
        <f t="shared" si="2"/>
        <v>172.14634146341464</v>
      </c>
      <c r="J46" s="19">
        <f t="shared" si="3"/>
        <v>10507.33</v>
      </c>
      <c r="K46" s="19">
        <f t="shared" si="4"/>
        <v>198.50618796681624</v>
      </c>
    </row>
    <row r="47" spans="1:11" x14ac:dyDescent="0.25">
      <c r="A47" s="17"/>
      <c r="B47" s="17">
        <v>18030000</v>
      </c>
      <c r="C47" s="20" t="s">
        <v>52</v>
      </c>
      <c r="D47" s="19">
        <v>2171.3000000000002</v>
      </c>
      <c r="E47" s="19">
        <v>8000</v>
      </c>
      <c r="F47" s="19">
        <v>2000</v>
      </c>
      <c r="G47" s="19">
        <v>1986</v>
      </c>
      <c r="H47" s="19">
        <f t="shared" si="1"/>
        <v>24.824999999999999</v>
      </c>
      <c r="I47" s="19">
        <f t="shared" si="2"/>
        <v>99.3</v>
      </c>
      <c r="J47" s="19">
        <f t="shared" si="3"/>
        <v>-185.30000000000018</v>
      </c>
      <c r="K47" s="19">
        <f t="shared" si="4"/>
        <v>91.465942062358948</v>
      </c>
    </row>
    <row r="48" spans="1:11" x14ac:dyDescent="0.25">
      <c r="A48" s="17"/>
      <c r="B48" s="17">
        <v>18030100</v>
      </c>
      <c r="C48" s="20" t="s">
        <v>53</v>
      </c>
      <c r="D48" s="19">
        <v>1000</v>
      </c>
      <c r="E48" s="19">
        <v>2000</v>
      </c>
      <c r="F48" s="19">
        <v>500</v>
      </c>
      <c r="G48" s="19">
        <v>0</v>
      </c>
      <c r="H48" s="19">
        <f t="shared" si="1"/>
        <v>0</v>
      </c>
      <c r="I48" s="19">
        <f t="shared" si="2"/>
        <v>0</v>
      </c>
      <c r="J48" s="19">
        <f t="shared" si="3"/>
        <v>-1000</v>
      </c>
      <c r="K48" s="19">
        <f t="shared" si="4"/>
        <v>0</v>
      </c>
    </row>
    <row r="49" spans="1:11" x14ac:dyDescent="0.25">
      <c r="A49" s="17"/>
      <c r="B49" s="17">
        <v>18030200</v>
      </c>
      <c r="C49" s="20" t="s">
        <v>54</v>
      </c>
      <c r="D49" s="19">
        <v>1171.3</v>
      </c>
      <c r="E49" s="19">
        <v>6000</v>
      </c>
      <c r="F49" s="19">
        <v>1500</v>
      </c>
      <c r="G49" s="19">
        <v>1986</v>
      </c>
      <c r="H49" s="19">
        <f t="shared" si="1"/>
        <v>33.1</v>
      </c>
      <c r="I49" s="19">
        <f t="shared" si="2"/>
        <v>132.4</v>
      </c>
      <c r="J49" s="19">
        <f t="shared" si="3"/>
        <v>814.7</v>
      </c>
      <c r="K49" s="19">
        <f t="shared" si="4"/>
        <v>169.55519508238709</v>
      </c>
    </row>
    <row r="50" spans="1:11" x14ac:dyDescent="0.25">
      <c r="A50" s="17"/>
      <c r="B50" s="17">
        <v>18050000</v>
      </c>
      <c r="C50" s="20" t="s">
        <v>55</v>
      </c>
      <c r="D50" s="19">
        <v>5259180</v>
      </c>
      <c r="E50" s="19">
        <v>20250000</v>
      </c>
      <c r="F50" s="19">
        <v>5777500</v>
      </c>
      <c r="G50" s="19">
        <v>5356616.7699999996</v>
      </c>
      <c r="H50" s="19">
        <f t="shared" si="1"/>
        <v>26.452428493827156</v>
      </c>
      <c r="I50" s="19">
        <f t="shared" si="2"/>
        <v>92.715132323669408</v>
      </c>
      <c r="J50" s="19">
        <f t="shared" si="3"/>
        <v>97436.769999999553</v>
      </c>
      <c r="K50" s="19">
        <f t="shared" si="4"/>
        <v>101.85269889982848</v>
      </c>
    </row>
    <row r="51" spans="1:11" x14ac:dyDescent="0.25">
      <c r="A51" s="17"/>
      <c r="B51" s="17">
        <v>18050300</v>
      </c>
      <c r="C51" s="20" t="s">
        <v>56</v>
      </c>
      <c r="D51" s="19">
        <v>181226.28</v>
      </c>
      <c r="E51" s="19">
        <v>750000</v>
      </c>
      <c r="F51" s="19">
        <v>187500</v>
      </c>
      <c r="G51" s="19">
        <v>261179.56</v>
      </c>
      <c r="H51" s="19">
        <f t="shared" si="1"/>
        <v>34.82394133333333</v>
      </c>
      <c r="I51" s="19">
        <f t="shared" si="2"/>
        <v>139.29576533333332</v>
      </c>
      <c r="J51" s="19">
        <f t="shared" si="3"/>
        <v>79953.279999999999</v>
      </c>
      <c r="K51" s="19">
        <f t="shared" si="4"/>
        <v>144.11792815037643</v>
      </c>
    </row>
    <row r="52" spans="1:11" x14ac:dyDescent="0.25">
      <c r="A52" s="17"/>
      <c r="B52" s="17">
        <v>18050400</v>
      </c>
      <c r="C52" s="20" t="s">
        <v>57</v>
      </c>
      <c r="D52" s="19">
        <v>3330384.69</v>
      </c>
      <c r="E52" s="19">
        <v>12000000</v>
      </c>
      <c r="F52" s="19">
        <v>3000000</v>
      </c>
      <c r="G52" s="19">
        <v>3440658.27</v>
      </c>
      <c r="H52" s="19">
        <f t="shared" si="1"/>
        <v>28.67215225</v>
      </c>
      <c r="I52" s="19">
        <f t="shared" si="2"/>
        <v>114.688609</v>
      </c>
      <c r="J52" s="19">
        <f t="shared" si="3"/>
        <v>110273.58000000007</v>
      </c>
      <c r="K52" s="19">
        <f t="shared" si="4"/>
        <v>103.31113640808864</v>
      </c>
    </row>
    <row r="53" spans="1:11" ht="52.8" x14ac:dyDescent="0.25">
      <c r="A53" s="17"/>
      <c r="B53" s="17">
        <v>18050500</v>
      </c>
      <c r="C53" s="20" t="s">
        <v>58</v>
      </c>
      <c r="D53" s="19">
        <v>1747569.03</v>
      </c>
      <c r="E53" s="19">
        <v>7500000</v>
      </c>
      <c r="F53" s="19">
        <v>2590000</v>
      </c>
      <c r="G53" s="19">
        <v>1654778.94</v>
      </c>
      <c r="H53" s="19">
        <f t="shared" si="1"/>
        <v>22.063719199999998</v>
      </c>
      <c r="I53" s="19">
        <f t="shared" si="2"/>
        <v>63.891078764478756</v>
      </c>
      <c r="J53" s="19">
        <f t="shared" si="3"/>
        <v>-92790.090000000084</v>
      </c>
      <c r="K53" s="19">
        <f t="shared" si="4"/>
        <v>94.690333348377081</v>
      </c>
    </row>
    <row r="54" spans="1:11" x14ac:dyDescent="0.25">
      <c r="A54" s="17"/>
      <c r="B54" s="21">
        <v>20000000</v>
      </c>
      <c r="C54" s="15" t="s">
        <v>59</v>
      </c>
      <c r="D54" s="16">
        <f>D55+D63+D73</f>
        <v>696080.61</v>
      </c>
      <c r="E54" s="16">
        <f>E55+E63+E73</f>
        <v>3316000</v>
      </c>
      <c r="F54" s="16">
        <f t="shared" ref="F54:G54" si="5">F55+F63+F73</f>
        <v>819130</v>
      </c>
      <c r="G54" s="16">
        <f t="shared" si="5"/>
        <v>978922.9</v>
      </c>
      <c r="H54" s="16">
        <f t="shared" si="1"/>
        <v>29.521197225572983</v>
      </c>
      <c r="I54" s="16">
        <f t="shared" si="2"/>
        <v>119.50763615054998</v>
      </c>
      <c r="J54" s="16">
        <f t="shared" si="3"/>
        <v>282842.29000000004</v>
      </c>
      <c r="K54" s="16">
        <f t="shared" si="4"/>
        <v>140.63355392129083</v>
      </c>
    </row>
    <row r="55" spans="1:11" ht="13.8" x14ac:dyDescent="0.25">
      <c r="A55" s="17"/>
      <c r="B55" s="17">
        <v>21000000</v>
      </c>
      <c r="C55" s="18" t="s">
        <v>60</v>
      </c>
      <c r="D55" s="19">
        <v>59281.58</v>
      </c>
      <c r="E55" s="19">
        <v>271000</v>
      </c>
      <c r="F55" s="19">
        <v>68200</v>
      </c>
      <c r="G55" s="19">
        <v>41901.910000000003</v>
      </c>
      <c r="H55" s="19">
        <f t="shared" si="1"/>
        <v>15.461959409594098</v>
      </c>
      <c r="I55" s="19">
        <f t="shared" si="2"/>
        <v>61.439750733137835</v>
      </c>
      <c r="J55" s="19">
        <f t="shared" si="3"/>
        <v>-17379.669999999998</v>
      </c>
      <c r="K55" s="19">
        <f t="shared" si="4"/>
        <v>70.682849546182808</v>
      </c>
    </row>
    <row r="56" spans="1:11" ht="66" x14ac:dyDescent="0.25">
      <c r="A56" s="17"/>
      <c r="B56" s="17">
        <v>21010000</v>
      </c>
      <c r="C56" s="20" t="s">
        <v>61</v>
      </c>
      <c r="D56" s="19">
        <v>140</v>
      </c>
      <c r="E56" s="19">
        <v>0</v>
      </c>
      <c r="F56" s="19">
        <v>0</v>
      </c>
      <c r="G56" s="19">
        <v>0</v>
      </c>
      <c r="H56" s="19" t="e">
        <f t="shared" si="1"/>
        <v>#DIV/0!</v>
      </c>
      <c r="I56" s="19" t="e">
        <f t="shared" si="2"/>
        <v>#DIV/0!</v>
      </c>
      <c r="J56" s="19">
        <f t="shared" si="3"/>
        <v>-140</v>
      </c>
      <c r="K56" s="19">
        <f t="shared" si="4"/>
        <v>0</v>
      </c>
    </row>
    <row r="57" spans="1:11" ht="39.6" x14ac:dyDescent="0.25">
      <c r="A57" s="17"/>
      <c r="B57" s="17">
        <v>21010300</v>
      </c>
      <c r="C57" s="20" t="s">
        <v>62</v>
      </c>
      <c r="D57" s="19">
        <v>140</v>
      </c>
      <c r="E57" s="19">
        <v>0</v>
      </c>
      <c r="F57" s="19">
        <v>0</v>
      </c>
      <c r="G57" s="19">
        <v>0</v>
      </c>
      <c r="H57" s="19" t="e">
        <f t="shared" si="1"/>
        <v>#DIV/0!</v>
      </c>
      <c r="I57" s="19" t="e">
        <f t="shared" si="2"/>
        <v>#DIV/0!</v>
      </c>
      <c r="J57" s="19">
        <f t="shared" si="3"/>
        <v>-140</v>
      </c>
      <c r="K57" s="19">
        <f t="shared" si="4"/>
        <v>0</v>
      </c>
    </row>
    <row r="58" spans="1:11" x14ac:dyDescent="0.25">
      <c r="A58" s="17"/>
      <c r="B58" s="17">
        <v>21080000</v>
      </c>
      <c r="C58" s="20" t="s">
        <v>63</v>
      </c>
      <c r="D58" s="19">
        <v>59141.58</v>
      </c>
      <c r="E58" s="19">
        <v>271000</v>
      </c>
      <c r="F58" s="19">
        <v>68200</v>
      </c>
      <c r="G58" s="19">
        <v>41901.910000000003</v>
      </c>
      <c r="H58" s="19">
        <f t="shared" si="1"/>
        <v>15.461959409594098</v>
      </c>
      <c r="I58" s="19">
        <f t="shared" si="2"/>
        <v>61.439750733137835</v>
      </c>
      <c r="J58" s="19">
        <f t="shared" si="3"/>
        <v>-17239.669999999998</v>
      </c>
      <c r="K58" s="19">
        <f t="shared" si="4"/>
        <v>70.850170049565804</v>
      </c>
    </row>
    <row r="59" spans="1:11" ht="66" hidden="1" x14ac:dyDescent="0.25">
      <c r="A59" s="17"/>
      <c r="B59" s="17">
        <v>21080900</v>
      </c>
      <c r="C59" s="20" t="s">
        <v>64</v>
      </c>
      <c r="D59" s="19">
        <v>0</v>
      </c>
      <c r="E59" s="19">
        <v>0</v>
      </c>
      <c r="F59" s="19">
        <v>0</v>
      </c>
      <c r="G59" s="19">
        <v>0</v>
      </c>
      <c r="H59" s="19" t="e">
        <f t="shared" si="1"/>
        <v>#DIV/0!</v>
      </c>
      <c r="I59" s="19"/>
      <c r="J59" s="19">
        <f t="shared" si="3"/>
        <v>0</v>
      </c>
      <c r="K59" s="19"/>
    </row>
    <row r="60" spans="1:11" x14ac:dyDescent="0.25">
      <c r="A60" s="17"/>
      <c r="B60" s="17">
        <v>21081100</v>
      </c>
      <c r="C60" s="20" t="s">
        <v>65</v>
      </c>
      <c r="D60" s="19">
        <v>42141.58</v>
      </c>
      <c r="E60" s="19">
        <v>160000</v>
      </c>
      <c r="F60" s="19">
        <v>39900</v>
      </c>
      <c r="G60" s="19">
        <v>24901.91</v>
      </c>
      <c r="H60" s="19">
        <f t="shared" si="1"/>
        <v>15.563693749999999</v>
      </c>
      <c r="I60" s="19">
        <f t="shared" si="2"/>
        <v>62.410802005012535</v>
      </c>
      <c r="J60" s="19">
        <f t="shared" si="3"/>
        <v>-17239.670000000002</v>
      </c>
      <c r="K60" s="19">
        <f t="shared" si="4"/>
        <v>59.091068725947146</v>
      </c>
    </row>
    <row r="61" spans="1:11" ht="39.6" x14ac:dyDescent="0.25">
      <c r="A61" s="17"/>
      <c r="B61" s="17">
        <v>21081500</v>
      </c>
      <c r="C61" s="20" t="s">
        <v>66</v>
      </c>
      <c r="D61" s="19">
        <v>17000</v>
      </c>
      <c r="E61" s="19">
        <v>110000</v>
      </c>
      <c r="F61" s="19">
        <v>27300</v>
      </c>
      <c r="G61" s="19">
        <v>17000</v>
      </c>
      <c r="H61" s="19">
        <f t="shared" si="1"/>
        <v>15.454545454545453</v>
      </c>
      <c r="I61" s="19">
        <f t="shared" si="2"/>
        <v>62.27106227106227</v>
      </c>
      <c r="J61" s="19">
        <f t="shared" si="3"/>
        <v>0</v>
      </c>
      <c r="K61" s="19">
        <f t="shared" si="4"/>
        <v>100</v>
      </c>
    </row>
    <row r="62" spans="1:11" x14ac:dyDescent="0.25">
      <c r="A62" s="17"/>
      <c r="B62" s="17">
        <v>21081700</v>
      </c>
      <c r="C62" s="20" t="s">
        <v>67</v>
      </c>
      <c r="D62" s="19"/>
      <c r="E62" s="19">
        <v>1000</v>
      </c>
      <c r="F62" s="19">
        <v>1000</v>
      </c>
      <c r="G62" s="19">
        <v>0</v>
      </c>
      <c r="H62" s="19">
        <f t="shared" si="1"/>
        <v>0</v>
      </c>
      <c r="I62" s="19">
        <f t="shared" si="2"/>
        <v>0</v>
      </c>
      <c r="J62" s="19"/>
      <c r="K62" s="19"/>
    </row>
    <row r="63" spans="1:11" ht="27.6" x14ac:dyDescent="0.25">
      <c r="A63" s="17"/>
      <c r="B63" s="17">
        <v>22000000</v>
      </c>
      <c r="C63" s="18" t="s">
        <v>68</v>
      </c>
      <c r="D63" s="19">
        <v>629489.92000000004</v>
      </c>
      <c r="E63" s="19">
        <v>2815000</v>
      </c>
      <c r="F63" s="19">
        <v>693630</v>
      </c>
      <c r="G63" s="19">
        <v>553685.22</v>
      </c>
      <c r="H63" s="19">
        <f t="shared" si="1"/>
        <v>19.669101953818828</v>
      </c>
      <c r="I63" s="19">
        <f t="shared" si="2"/>
        <v>79.824289606850911</v>
      </c>
      <c r="J63" s="19">
        <f t="shared" si="3"/>
        <v>-75804.70000000007</v>
      </c>
      <c r="K63" s="19">
        <f t="shared" si="4"/>
        <v>87.957757925655102</v>
      </c>
    </row>
    <row r="64" spans="1:11" x14ac:dyDescent="0.25">
      <c r="A64" s="17"/>
      <c r="B64" s="17">
        <v>22010000</v>
      </c>
      <c r="C64" s="20" t="s">
        <v>69</v>
      </c>
      <c r="D64" s="19">
        <v>587971.46</v>
      </c>
      <c r="E64" s="19">
        <v>2650000</v>
      </c>
      <c r="F64" s="19">
        <v>652500</v>
      </c>
      <c r="G64" s="19">
        <v>518062.12</v>
      </c>
      <c r="H64" s="19">
        <f t="shared" si="1"/>
        <v>19.54951396226415</v>
      </c>
      <c r="I64" s="19">
        <f t="shared" si="2"/>
        <v>79.396493486590032</v>
      </c>
      <c r="J64" s="19">
        <f t="shared" si="3"/>
        <v>-69909.339999999967</v>
      </c>
      <c r="K64" s="19">
        <f t="shared" si="4"/>
        <v>88.110079356572854</v>
      </c>
    </row>
    <row r="65" spans="1:11" ht="39.6" x14ac:dyDescent="0.25">
      <c r="A65" s="17"/>
      <c r="B65" s="17">
        <v>22010300</v>
      </c>
      <c r="C65" s="20" t="s">
        <v>70</v>
      </c>
      <c r="D65" s="19">
        <v>2270</v>
      </c>
      <c r="E65" s="19">
        <v>0</v>
      </c>
      <c r="F65" s="19">
        <v>0</v>
      </c>
      <c r="G65" s="19">
        <v>7370</v>
      </c>
      <c r="H65" s="19" t="e">
        <f t="shared" si="1"/>
        <v>#DIV/0!</v>
      </c>
      <c r="I65" s="19" t="e">
        <f t="shared" si="2"/>
        <v>#DIV/0!</v>
      </c>
      <c r="J65" s="19"/>
      <c r="K65" s="19"/>
    </row>
    <row r="66" spans="1:11" x14ac:dyDescent="0.25">
      <c r="A66" s="17"/>
      <c r="B66" s="17">
        <v>22012500</v>
      </c>
      <c r="C66" s="20" t="s">
        <v>71</v>
      </c>
      <c r="D66" s="19">
        <v>281350.46000000002</v>
      </c>
      <c r="E66" s="19">
        <v>1600000</v>
      </c>
      <c r="F66" s="19">
        <v>390000</v>
      </c>
      <c r="G66" s="19">
        <v>276452.12</v>
      </c>
      <c r="H66" s="19">
        <f t="shared" si="1"/>
        <v>17.278257499999999</v>
      </c>
      <c r="I66" s="19">
        <f t="shared" si="2"/>
        <v>70.885158974358973</v>
      </c>
      <c r="J66" s="19">
        <f t="shared" si="3"/>
        <v>-4898.3400000000256</v>
      </c>
      <c r="K66" s="19">
        <f t="shared" si="4"/>
        <v>98.258989873341591</v>
      </c>
    </row>
    <row r="67" spans="1:11" ht="26.4" x14ac:dyDescent="0.25">
      <c r="A67" s="17"/>
      <c r="B67" s="17">
        <v>22012600</v>
      </c>
      <c r="C67" s="20" t="s">
        <v>72</v>
      </c>
      <c r="D67" s="19">
        <v>304351</v>
      </c>
      <c r="E67" s="19">
        <v>1050000</v>
      </c>
      <c r="F67" s="19">
        <v>262500</v>
      </c>
      <c r="G67" s="19">
        <v>234240</v>
      </c>
      <c r="H67" s="19">
        <f t="shared" si="1"/>
        <v>22.308571428571426</v>
      </c>
      <c r="I67" s="19">
        <f t="shared" si="2"/>
        <v>89.234285714285704</v>
      </c>
      <c r="J67" s="19">
        <f t="shared" si="3"/>
        <v>-70111</v>
      </c>
      <c r="K67" s="19">
        <f t="shared" si="4"/>
        <v>76.963768806411011</v>
      </c>
    </row>
    <row r="68" spans="1:11" ht="39.6" x14ac:dyDescent="0.25">
      <c r="A68" s="17"/>
      <c r="B68" s="17">
        <v>22080000</v>
      </c>
      <c r="C68" s="20" t="s">
        <v>73</v>
      </c>
      <c r="D68" s="19">
        <v>21154.93</v>
      </c>
      <c r="E68" s="19">
        <v>90000</v>
      </c>
      <c r="F68" s="19">
        <v>22500</v>
      </c>
      <c r="G68" s="19">
        <v>24966.62</v>
      </c>
      <c r="H68" s="19">
        <f t="shared" si="1"/>
        <v>27.740688888888887</v>
      </c>
      <c r="I68" s="19">
        <f t="shared" si="2"/>
        <v>110.96275555555555</v>
      </c>
      <c r="J68" s="19">
        <f t="shared" si="3"/>
        <v>3811.6899999999987</v>
      </c>
      <c r="K68" s="19">
        <f t="shared" si="4"/>
        <v>118.01797500629876</v>
      </c>
    </row>
    <row r="69" spans="1:11" ht="39.6" x14ac:dyDescent="0.25">
      <c r="A69" s="17"/>
      <c r="B69" s="17">
        <v>22080400</v>
      </c>
      <c r="C69" s="20" t="s">
        <v>74</v>
      </c>
      <c r="D69" s="19">
        <v>21154.93</v>
      </c>
      <c r="E69" s="19">
        <v>90000</v>
      </c>
      <c r="F69" s="19">
        <v>22500</v>
      </c>
      <c r="G69" s="19">
        <v>24966.62</v>
      </c>
      <c r="H69" s="19">
        <f t="shared" si="1"/>
        <v>27.740688888888887</v>
      </c>
      <c r="I69" s="19">
        <f t="shared" si="2"/>
        <v>110.96275555555555</v>
      </c>
      <c r="J69" s="19">
        <f t="shared" si="3"/>
        <v>3811.6899999999987</v>
      </c>
      <c r="K69" s="19">
        <f t="shared" si="4"/>
        <v>118.01797500629876</v>
      </c>
    </row>
    <row r="70" spans="1:11" x14ac:dyDescent="0.25">
      <c r="A70" s="17"/>
      <c r="B70" s="17">
        <v>22090000</v>
      </c>
      <c r="C70" s="20" t="s">
        <v>75</v>
      </c>
      <c r="D70" s="19">
        <v>20363.53</v>
      </c>
      <c r="E70" s="19">
        <v>75000</v>
      </c>
      <c r="F70" s="19">
        <v>18630</v>
      </c>
      <c r="G70" s="19">
        <v>10656.48</v>
      </c>
      <c r="H70" s="19">
        <f t="shared" si="1"/>
        <v>14.208640000000001</v>
      </c>
      <c r="I70" s="19">
        <f t="shared" si="2"/>
        <v>57.200644122383245</v>
      </c>
      <c r="J70" s="19">
        <f t="shared" si="3"/>
        <v>-9707.0499999999993</v>
      </c>
      <c r="K70" s="19">
        <f t="shared" si="4"/>
        <v>52.331201908509975</v>
      </c>
    </row>
    <row r="71" spans="1:11" ht="39.6" x14ac:dyDescent="0.25">
      <c r="A71" s="17"/>
      <c r="B71" s="17">
        <v>22090100</v>
      </c>
      <c r="C71" s="20" t="s">
        <v>76</v>
      </c>
      <c r="D71" s="19">
        <v>19301.03</v>
      </c>
      <c r="E71" s="19">
        <v>70000</v>
      </c>
      <c r="F71" s="19">
        <v>17400</v>
      </c>
      <c r="G71" s="19">
        <v>9670.48</v>
      </c>
      <c r="H71" s="19">
        <f t="shared" si="1"/>
        <v>13.814971428571429</v>
      </c>
      <c r="I71" s="19">
        <f t="shared" si="2"/>
        <v>55.577471264367816</v>
      </c>
      <c r="J71" s="19">
        <f t="shared" si="3"/>
        <v>-9630.5499999999993</v>
      </c>
      <c r="K71" s="19">
        <f t="shared" si="4"/>
        <v>50.103440075477835</v>
      </c>
    </row>
    <row r="72" spans="1:11" ht="39.6" x14ac:dyDescent="0.25">
      <c r="A72" s="17"/>
      <c r="B72" s="17">
        <v>22090400</v>
      </c>
      <c r="C72" s="20" t="s">
        <v>77</v>
      </c>
      <c r="D72" s="19">
        <v>1062.5</v>
      </c>
      <c r="E72" s="19">
        <v>5000</v>
      </c>
      <c r="F72" s="19">
        <v>1230</v>
      </c>
      <c r="G72" s="19">
        <v>986</v>
      </c>
      <c r="H72" s="19">
        <f t="shared" si="1"/>
        <v>19.72</v>
      </c>
      <c r="I72" s="19">
        <f t="shared" si="2"/>
        <v>80.162601626016254</v>
      </c>
      <c r="J72" s="19">
        <f t="shared" si="3"/>
        <v>-76.5</v>
      </c>
      <c r="K72" s="19">
        <f t="shared" si="4"/>
        <v>92.800000000000011</v>
      </c>
    </row>
    <row r="73" spans="1:11" ht="13.8" x14ac:dyDescent="0.25">
      <c r="A73" s="17"/>
      <c r="B73" s="17">
        <v>24000000</v>
      </c>
      <c r="C73" s="18" t="s">
        <v>78</v>
      </c>
      <c r="D73" s="19">
        <v>7309.11</v>
      </c>
      <c r="E73" s="19">
        <v>230000</v>
      </c>
      <c r="F73" s="19">
        <v>57300</v>
      </c>
      <c r="G73" s="19">
        <v>383335.77</v>
      </c>
      <c r="H73" s="19">
        <f t="shared" si="1"/>
        <v>166.66772608695652</v>
      </c>
      <c r="I73" s="19">
        <f t="shared" si="2"/>
        <v>668.99785340314133</v>
      </c>
      <c r="J73" s="19">
        <f t="shared" si="3"/>
        <v>376026.66000000003</v>
      </c>
      <c r="K73" s="19">
        <f t="shared" si="4"/>
        <v>5244.6299207427455</v>
      </c>
    </row>
    <row r="74" spans="1:11" x14ac:dyDescent="0.25">
      <c r="A74" s="17"/>
      <c r="B74" s="17">
        <v>24060000</v>
      </c>
      <c r="C74" s="20" t="s">
        <v>63</v>
      </c>
      <c r="D74" s="19">
        <v>7309.11</v>
      </c>
      <c r="E74" s="19">
        <v>230000</v>
      </c>
      <c r="F74" s="19">
        <v>57300</v>
      </c>
      <c r="G74" s="19">
        <v>383335.77</v>
      </c>
      <c r="H74" s="19">
        <f t="shared" si="1"/>
        <v>166.66772608695652</v>
      </c>
      <c r="I74" s="19">
        <f t="shared" si="2"/>
        <v>668.99785340314133</v>
      </c>
      <c r="J74" s="19">
        <f t="shared" si="3"/>
        <v>376026.66000000003</v>
      </c>
      <c r="K74" s="19">
        <f t="shared" si="4"/>
        <v>5244.6299207427455</v>
      </c>
    </row>
    <row r="75" spans="1:11" x14ac:dyDescent="0.25">
      <c r="A75" s="17"/>
      <c r="B75" s="17">
        <v>24060300</v>
      </c>
      <c r="C75" s="20" t="s">
        <v>63</v>
      </c>
      <c r="D75" s="19">
        <v>6000</v>
      </c>
      <c r="E75" s="19">
        <v>130000</v>
      </c>
      <c r="F75" s="19">
        <v>32400</v>
      </c>
      <c r="G75" s="19">
        <v>261487.66</v>
      </c>
      <c r="H75" s="19">
        <f t="shared" si="1"/>
        <v>201.14435384615382</v>
      </c>
      <c r="I75" s="19">
        <f t="shared" si="2"/>
        <v>807.06067901234564</v>
      </c>
      <c r="J75" s="19">
        <f t="shared" si="3"/>
        <v>255487.66</v>
      </c>
      <c r="K75" s="19">
        <f t="shared" si="4"/>
        <v>4358.1276666666672</v>
      </c>
    </row>
    <row r="76" spans="1:11" ht="66" x14ac:dyDescent="0.25">
      <c r="A76" s="17"/>
      <c r="B76" s="17">
        <v>24062200</v>
      </c>
      <c r="C76" s="20" t="s">
        <v>79</v>
      </c>
      <c r="D76" s="19">
        <v>1309.1099999999999</v>
      </c>
      <c r="E76" s="19">
        <v>100000</v>
      </c>
      <c r="F76" s="19">
        <v>24900</v>
      </c>
      <c r="G76" s="19">
        <v>121848.11</v>
      </c>
      <c r="H76" s="19">
        <f t="shared" si="1"/>
        <v>121.84810999999999</v>
      </c>
      <c r="I76" s="19">
        <f t="shared" si="2"/>
        <v>489.34983935742969</v>
      </c>
      <c r="J76" s="19">
        <f t="shared" si="3"/>
        <v>120539</v>
      </c>
      <c r="K76" s="19">
        <f t="shared" si="4"/>
        <v>9307.7059987319644</v>
      </c>
    </row>
    <row r="77" spans="1:11" hidden="1" x14ac:dyDescent="0.25">
      <c r="A77" s="17"/>
      <c r="B77" s="21">
        <v>30000000</v>
      </c>
      <c r="C77" s="15" t="s">
        <v>80</v>
      </c>
      <c r="D77" s="16">
        <v>0</v>
      </c>
      <c r="E77" s="16">
        <v>0</v>
      </c>
      <c r="F77" s="16">
        <v>0</v>
      </c>
      <c r="G77" s="16">
        <v>0</v>
      </c>
      <c r="H77" s="16" t="e">
        <f t="shared" ref="H77:H128" si="6">G77/E77*100</f>
        <v>#DIV/0!</v>
      </c>
      <c r="I77" s="16"/>
      <c r="J77" s="16">
        <f t="shared" ref="J77:J128" si="7">G77-D77</f>
        <v>0</v>
      </c>
      <c r="K77" s="16" t="e">
        <f t="shared" ref="K77:K128" si="8">G77/D77*100</f>
        <v>#DIV/0!</v>
      </c>
    </row>
    <row r="78" spans="1:11" hidden="1" x14ac:dyDescent="0.25">
      <c r="A78" s="17"/>
      <c r="B78" s="17">
        <v>31000000</v>
      </c>
      <c r="C78" s="20" t="s">
        <v>81</v>
      </c>
      <c r="D78" s="19">
        <v>0</v>
      </c>
      <c r="E78" s="19">
        <v>0</v>
      </c>
      <c r="F78" s="19">
        <v>0</v>
      </c>
      <c r="G78" s="19">
        <v>0</v>
      </c>
      <c r="H78" s="19" t="e">
        <f t="shared" si="6"/>
        <v>#DIV/0!</v>
      </c>
      <c r="I78" s="19"/>
      <c r="J78" s="19">
        <f t="shared" si="7"/>
        <v>0</v>
      </c>
      <c r="K78" s="19" t="e">
        <f t="shared" si="8"/>
        <v>#DIV/0!</v>
      </c>
    </row>
    <row r="79" spans="1:11" ht="66" hidden="1" x14ac:dyDescent="0.25">
      <c r="A79" s="17"/>
      <c r="B79" s="17">
        <v>31010000</v>
      </c>
      <c r="C79" s="20" t="s">
        <v>82</v>
      </c>
      <c r="D79" s="19">
        <v>0</v>
      </c>
      <c r="E79" s="19">
        <v>0</v>
      </c>
      <c r="F79" s="19">
        <v>0</v>
      </c>
      <c r="G79" s="19">
        <v>0</v>
      </c>
      <c r="H79" s="19" t="e">
        <f t="shared" si="6"/>
        <v>#DIV/0!</v>
      </c>
      <c r="I79" s="19"/>
      <c r="J79" s="19">
        <f t="shared" si="7"/>
        <v>0</v>
      </c>
      <c r="K79" s="19" t="e">
        <f t="shared" si="8"/>
        <v>#DIV/0!</v>
      </c>
    </row>
    <row r="80" spans="1:11" ht="66" hidden="1" x14ac:dyDescent="0.25">
      <c r="A80" s="17"/>
      <c r="B80" s="17">
        <v>31010200</v>
      </c>
      <c r="C80" s="20" t="s">
        <v>83</v>
      </c>
      <c r="D80" s="19">
        <v>0</v>
      </c>
      <c r="E80" s="19">
        <v>0</v>
      </c>
      <c r="F80" s="19">
        <v>0</v>
      </c>
      <c r="G80" s="19">
        <v>0</v>
      </c>
      <c r="H80" s="19" t="e">
        <f t="shared" si="6"/>
        <v>#DIV/0!</v>
      </c>
      <c r="I80" s="19"/>
      <c r="J80" s="19">
        <f t="shared" si="7"/>
        <v>0</v>
      </c>
      <c r="K80" s="19" t="e">
        <f t="shared" si="8"/>
        <v>#DIV/0!</v>
      </c>
    </row>
    <row r="81" spans="1:11" x14ac:dyDescent="0.25">
      <c r="A81" s="17"/>
      <c r="B81" s="21">
        <v>40000000</v>
      </c>
      <c r="C81" s="15" t="s">
        <v>84</v>
      </c>
      <c r="D81" s="16">
        <f>D83+D85+D88+D91</f>
        <v>19170300</v>
      </c>
      <c r="E81" s="16">
        <f>E83+E85+E88+E91</f>
        <v>87698630</v>
      </c>
      <c r="F81" s="16">
        <f>F83+F85+F88+F91</f>
        <v>21109575</v>
      </c>
      <c r="G81" s="16">
        <f>G83+G85+G88+G91</f>
        <v>20417350</v>
      </c>
      <c r="H81" s="16">
        <f t="shared" si="6"/>
        <v>23.28126448497542</v>
      </c>
      <c r="I81" s="16">
        <f t="shared" ref="I81:I126" si="9">G81/F81*100</f>
        <v>96.720800868800055</v>
      </c>
      <c r="J81" s="16">
        <f t="shared" si="7"/>
        <v>1247050</v>
      </c>
      <c r="K81" s="16">
        <f t="shared" si="8"/>
        <v>106.505114682608</v>
      </c>
    </row>
    <row r="82" spans="1:11" x14ac:dyDescent="0.25">
      <c r="A82" s="17"/>
      <c r="B82" s="17">
        <v>41000000</v>
      </c>
      <c r="C82" s="20" t="s">
        <v>85</v>
      </c>
      <c r="D82" s="19">
        <v>19170300</v>
      </c>
      <c r="E82" s="19">
        <v>87698630</v>
      </c>
      <c r="F82" s="19">
        <v>21109575</v>
      </c>
      <c r="G82" s="19">
        <v>20417350</v>
      </c>
      <c r="H82" s="19">
        <f t="shared" si="6"/>
        <v>23.28126448497542</v>
      </c>
      <c r="I82" s="19">
        <f t="shared" si="9"/>
        <v>96.720800868800055</v>
      </c>
      <c r="J82" s="19">
        <f t="shared" si="7"/>
        <v>1247050</v>
      </c>
      <c r="K82" s="19">
        <f t="shared" si="8"/>
        <v>106.505114682608</v>
      </c>
    </row>
    <row r="83" spans="1:11" x14ac:dyDescent="0.25">
      <c r="A83" s="17"/>
      <c r="B83" s="17">
        <v>41020000</v>
      </c>
      <c r="C83" s="20" t="s">
        <v>86</v>
      </c>
      <c r="D83" s="19">
        <v>2757300</v>
      </c>
      <c r="E83" s="19">
        <v>7745400</v>
      </c>
      <c r="F83" s="19">
        <v>1936500</v>
      </c>
      <c r="G83" s="19">
        <v>1936500</v>
      </c>
      <c r="H83" s="19">
        <f t="shared" si="6"/>
        <v>25.001936633356575</v>
      </c>
      <c r="I83" s="19">
        <f t="shared" si="9"/>
        <v>100</v>
      </c>
      <c r="J83" s="19">
        <f t="shared" si="7"/>
        <v>-820800</v>
      </c>
      <c r="K83" s="19">
        <f t="shared" si="8"/>
        <v>70.231748449570233</v>
      </c>
    </row>
    <row r="84" spans="1:11" x14ac:dyDescent="0.25">
      <c r="A84" s="17"/>
      <c r="B84" s="17">
        <v>41020100</v>
      </c>
      <c r="C84" s="20" t="s">
        <v>87</v>
      </c>
      <c r="D84" s="19">
        <v>2757300</v>
      </c>
      <c r="E84" s="19">
        <v>7745400</v>
      </c>
      <c r="F84" s="19">
        <v>1936500</v>
      </c>
      <c r="G84" s="19">
        <v>1936500</v>
      </c>
      <c r="H84" s="19">
        <f t="shared" si="6"/>
        <v>25.001936633356575</v>
      </c>
      <c r="I84" s="19">
        <f t="shared" si="9"/>
        <v>100</v>
      </c>
      <c r="J84" s="19">
        <f t="shared" si="7"/>
        <v>-820800</v>
      </c>
      <c r="K84" s="19">
        <f t="shared" si="8"/>
        <v>70.231748449570233</v>
      </c>
    </row>
    <row r="85" spans="1:11" x14ac:dyDescent="0.25">
      <c r="A85" s="17"/>
      <c r="B85" s="17">
        <v>41030000</v>
      </c>
      <c r="C85" s="20" t="s">
        <v>88</v>
      </c>
      <c r="D85" s="19">
        <v>15449000</v>
      </c>
      <c r="E85" s="19">
        <v>73985500</v>
      </c>
      <c r="F85" s="19">
        <v>17090700</v>
      </c>
      <c r="G85" s="19">
        <v>17090700</v>
      </c>
      <c r="H85" s="19">
        <f t="shared" si="6"/>
        <v>23.100066905001658</v>
      </c>
      <c r="I85" s="19">
        <f t="shared" si="9"/>
        <v>100</v>
      </c>
      <c r="J85" s="19">
        <f t="shared" si="7"/>
        <v>1641700</v>
      </c>
      <c r="K85" s="19">
        <f t="shared" si="8"/>
        <v>110.62657777202406</v>
      </c>
    </row>
    <row r="86" spans="1:11" ht="26.4" x14ac:dyDescent="0.25">
      <c r="A86" s="17"/>
      <c r="B86" s="17">
        <v>41033900</v>
      </c>
      <c r="C86" s="20" t="s">
        <v>89</v>
      </c>
      <c r="D86" s="19">
        <v>15449000</v>
      </c>
      <c r="E86" s="19">
        <v>73985500</v>
      </c>
      <c r="F86" s="19">
        <v>17090700</v>
      </c>
      <c r="G86" s="19">
        <v>17090700</v>
      </c>
      <c r="H86" s="19">
        <f t="shared" si="6"/>
        <v>23.100066905001658</v>
      </c>
      <c r="I86" s="19">
        <f t="shared" si="9"/>
        <v>100</v>
      </c>
      <c r="J86" s="19">
        <f t="shared" si="7"/>
        <v>1641700</v>
      </c>
      <c r="K86" s="19">
        <f t="shared" si="8"/>
        <v>110.62657777202406</v>
      </c>
    </row>
    <row r="87" spans="1:11" hidden="1" x14ac:dyDescent="0.25">
      <c r="A87" s="17"/>
      <c r="B87" s="17">
        <v>41034500</v>
      </c>
      <c r="C87" s="20"/>
      <c r="D87" s="19"/>
      <c r="E87" s="19"/>
      <c r="F87" s="19"/>
      <c r="G87" s="19"/>
      <c r="H87" s="19"/>
      <c r="I87" s="19"/>
      <c r="J87" s="19">
        <f t="shared" si="7"/>
        <v>0</v>
      </c>
      <c r="K87" s="19" t="e">
        <f t="shared" si="8"/>
        <v>#DIV/0!</v>
      </c>
    </row>
    <row r="88" spans="1:11" x14ac:dyDescent="0.25">
      <c r="A88" s="17"/>
      <c r="B88" s="17">
        <v>41040000</v>
      </c>
      <c r="C88" s="20" t="s">
        <v>90</v>
      </c>
      <c r="D88" s="19">
        <v>0</v>
      </c>
      <c r="E88" s="19">
        <v>1850000</v>
      </c>
      <c r="F88" s="19">
        <v>1110000</v>
      </c>
      <c r="G88" s="19">
        <v>740000</v>
      </c>
      <c r="H88" s="19">
        <f t="shared" si="6"/>
        <v>40</v>
      </c>
      <c r="I88" s="19">
        <f t="shared" si="9"/>
        <v>66.666666666666657</v>
      </c>
      <c r="J88" s="19">
        <f t="shared" si="7"/>
        <v>740000</v>
      </c>
      <c r="K88" s="19"/>
    </row>
    <row r="89" spans="1:11" ht="52.8" hidden="1" x14ac:dyDescent="0.25">
      <c r="A89" s="17"/>
      <c r="B89" s="17">
        <v>41040200</v>
      </c>
      <c r="C89" s="20" t="s">
        <v>91</v>
      </c>
      <c r="D89" s="19">
        <v>0</v>
      </c>
      <c r="E89" s="19">
        <v>0</v>
      </c>
      <c r="F89" s="19">
        <v>0</v>
      </c>
      <c r="G89" s="19">
        <v>0</v>
      </c>
      <c r="H89" s="19" t="e">
        <f t="shared" si="6"/>
        <v>#DIV/0!</v>
      </c>
      <c r="I89" s="19" t="e">
        <f t="shared" si="9"/>
        <v>#DIV/0!</v>
      </c>
      <c r="J89" s="19">
        <f t="shared" si="7"/>
        <v>0</v>
      </c>
      <c r="K89" s="19"/>
    </row>
    <row r="90" spans="1:11" ht="66" x14ac:dyDescent="0.25">
      <c r="A90" s="17"/>
      <c r="B90" s="17">
        <v>41040500</v>
      </c>
      <c r="C90" s="20" t="s">
        <v>92</v>
      </c>
      <c r="D90" s="19"/>
      <c r="E90" s="19">
        <v>1850000</v>
      </c>
      <c r="F90" s="19">
        <v>1110000</v>
      </c>
      <c r="G90" s="19">
        <v>740000</v>
      </c>
      <c r="H90" s="19">
        <f t="shared" si="6"/>
        <v>40</v>
      </c>
      <c r="I90" s="19">
        <f t="shared" si="9"/>
        <v>66.666666666666657</v>
      </c>
      <c r="J90" s="19">
        <f t="shared" si="7"/>
        <v>740000</v>
      </c>
      <c r="K90" s="19"/>
    </row>
    <row r="91" spans="1:11" ht="26.4" x14ac:dyDescent="0.25">
      <c r="A91" s="17"/>
      <c r="B91" s="17">
        <v>41050000</v>
      </c>
      <c r="C91" s="20" t="s">
        <v>93</v>
      </c>
      <c r="D91" s="19">
        <v>964000</v>
      </c>
      <c r="E91" s="19">
        <v>4117730</v>
      </c>
      <c r="F91" s="19">
        <v>972375</v>
      </c>
      <c r="G91" s="19">
        <v>650150</v>
      </c>
      <c r="H91" s="19">
        <f t="shared" si="6"/>
        <v>15.789039106497999</v>
      </c>
      <c r="I91" s="19">
        <f t="shared" si="9"/>
        <v>66.862064532716289</v>
      </c>
      <c r="J91" s="19">
        <f t="shared" si="7"/>
        <v>-313850</v>
      </c>
      <c r="K91" s="19">
        <f t="shared" si="8"/>
        <v>67.442946058091295</v>
      </c>
    </row>
    <row r="92" spans="1:11" ht="39.6" x14ac:dyDescent="0.25">
      <c r="A92" s="17"/>
      <c r="B92" s="17">
        <v>41051000</v>
      </c>
      <c r="C92" s="20" t="s">
        <v>94</v>
      </c>
      <c r="D92" s="19">
        <v>241200</v>
      </c>
      <c r="E92" s="19">
        <v>1351270</v>
      </c>
      <c r="F92" s="19">
        <v>312300</v>
      </c>
      <c r="G92" s="19">
        <v>208200</v>
      </c>
      <c r="H92" s="19">
        <f t="shared" si="6"/>
        <v>15.407727545198222</v>
      </c>
      <c r="I92" s="19">
        <f t="shared" si="9"/>
        <v>66.666666666666657</v>
      </c>
      <c r="J92" s="19">
        <f t="shared" si="7"/>
        <v>-33000</v>
      </c>
      <c r="K92" s="19">
        <f t="shared" si="8"/>
        <v>86.318407960199011</v>
      </c>
    </row>
    <row r="93" spans="1:11" hidden="1" x14ac:dyDescent="0.25">
      <c r="A93" s="17"/>
      <c r="B93" s="17">
        <v>41051100</v>
      </c>
      <c r="C93" s="20"/>
      <c r="D93" s="19"/>
      <c r="E93" s="19"/>
      <c r="F93" s="19"/>
      <c r="G93" s="19"/>
      <c r="H93" s="19"/>
      <c r="I93" s="19"/>
      <c r="J93" s="19">
        <f t="shared" si="7"/>
        <v>0</v>
      </c>
      <c r="K93" s="19" t="e">
        <f t="shared" si="8"/>
        <v>#DIV/0!</v>
      </c>
    </row>
    <row r="94" spans="1:11" ht="39.6" x14ac:dyDescent="0.25">
      <c r="A94" s="17"/>
      <c r="B94" s="17">
        <v>41051200</v>
      </c>
      <c r="C94" s="20" t="s">
        <v>95</v>
      </c>
      <c r="D94" s="19">
        <v>43650</v>
      </c>
      <c r="E94" s="19">
        <v>370060</v>
      </c>
      <c r="F94" s="19">
        <v>62000</v>
      </c>
      <c r="G94" s="19">
        <v>31200</v>
      </c>
      <c r="H94" s="19">
        <f t="shared" si="6"/>
        <v>8.4310652326649738</v>
      </c>
      <c r="I94" s="19">
        <f t="shared" si="9"/>
        <v>50.322580645161288</v>
      </c>
      <c r="J94" s="19">
        <f t="shared" si="7"/>
        <v>-12450</v>
      </c>
      <c r="K94" s="19">
        <f t="shared" si="8"/>
        <v>71.477663230240552</v>
      </c>
    </row>
    <row r="95" spans="1:11" ht="39.6" hidden="1" x14ac:dyDescent="0.25">
      <c r="A95" s="17"/>
      <c r="B95" s="17">
        <v>41051500</v>
      </c>
      <c r="C95" s="20" t="s">
        <v>96</v>
      </c>
      <c r="D95" s="19">
        <v>0</v>
      </c>
      <c r="E95" s="19">
        <v>0</v>
      </c>
      <c r="F95" s="19">
        <v>0</v>
      </c>
      <c r="G95" s="19">
        <v>0</v>
      </c>
      <c r="H95" s="19" t="e">
        <f t="shared" si="6"/>
        <v>#DIV/0!</v>
      </c>
      <c r="I95" s="19" t="e">
        <f t="shared" si="9"/>
        <v>#DIV/0!</v>
      </c>
      <c r="J95" s="19">
        <f t="shared" si="7"/>
        <v>0</v>
      </c>
      <c r="K95" s="19"/>
    </row>
    <row r="96" spans="1:11" x14ac:dyDescent="0.25">
      <c r="A96" s="17"/>
      <c r="B96" s="17">
        <v>41053900</v>
      </c>
      <c r="C96" s="20" t="s">
        <v>97</v>
      </c>
      <c r="D96" s="19">
        <v>389450</v>
      </c>
      <c r="E96" s="19">
        <v>2396400</v>
      </c>
      <c r="F96" s="19">
        <v>598075</v>
      </c>
      <c r="G96" s="19">
        <v>410750</v>
      </c>
      <c r="H96" s="19">
        <f t="shared" si="6"/>
        <v>17.140293773994326</v>
      </c>
      <c r="I96" s="19">
        <f t="shared" si="9"/>
        <v>68.678677423400075</v>
      </c>
      <c r="J96" s="19">
        <f t="shared" si="7"/>
        <v>21300</v>
      </c>
      <c r="K96" s="19">
        <f t="shared" si="8"/>
        <v>105.46925150853768</v>
      </c>
    </row>
    <row r="97" spans="1:11" ht="39.6" x14ac:dyDescent="0.25">
      <c r="A97" s="17"/>
      <c r="B97" s="17">
        <v>41055000</v>
      </c>
      <c r="C97" s="20" t="s">
        <v>98</v>
      </c>
      <c r="D97" s="19">
        <v>289700</v>
      </c>
      <c r="E97" s="19"/>
      <c r="F97" s="19"/>
      <c r="G97" s="19"/>
      <c r="H97" s="19" t="e">
        <f t="shared" si="6"/>
        <v>#DIV/0!</v>
      </c>
      <c r="I97" s="19" t="e">
        <f t="shared" si="9"/>
        <v>#DIV/0!</v>
      </c>
      <c r="J97" s="19">
        <f t="shared" si="7"/>
        <v>-289700</v>
      </c>
      <c r="K97" s="19">
        <f t="shared" si="8"/>
        <v>0</v>
      </c>
    </row>
    <row r="98" spans="1:11" s="4" customFormat="1" x14ac:dyDescent="0.25">
      <c r="A98" s="47" t="s">
        <v>99</v>
      </c>
      <c r="B98" s="47"/>
      <c r="C98" s="47"/>
      <c r="D98" s="22">
        <f>D13+D54+D77</f>
        <v>28418792.729999997</v>
      </c>
      <c r="E98" s="22">
        <f>E13+E54+E77</f>
        <v>154925000</v>
      </c>
      <c r="F98" s="22">
        <f>F13+F54+F77</f>
        <v>35056570</v>
      </c>
      <c r="G98" s="22">
        <f>G13+G54+G77</f>
        <v>27456295.229999997</v>
      </c>
      <c r="H98" s="22">
        <f t="shared" si="6"/>
        <v>17.722314171373242</v>
      </c>
      <c r="I98" s="22">
        <f t="shared" si="9"/>
        <v>78.319970350778746</v>
      </c>
      <c r="J98" s="22">
        <f t="shared" si="7"/>
        <v>-962497.5</v>
      </c>
      <c r="K98" s="22">
        <f t="shared" si="8"/>
        <v>96.613165417882257</v>
      </c>
    </row>
    <row r="99" spans="1:11" s="4" customFormat="1" x14ac:dyDescent="0.25">
      <c r="A99" s="48" t="s">
        <v>100</v>
      </c>
      <c r="B99" s="48"/>
      <c r="C99" s="48"/>
      <c r="D99" s="23">
        <f>D13+D54+D77+D81</f>
        <v>47589092.729999997</v>
      </c>
      <c r="E99" s="23">
        <f>E13+E54+E77+E81</f>
        <v>242623630</v>
      </c>
      <c r="F99" s="23">
        <f>F13+F54+F77+F81</f>
        <v>56166145</v>
      </c>
      <c r="G99" s="23">
        <f>G13+G54+G77+G81</f>
        <v>47873645.229999997</v>
      </c>
      <c r="H99" s="23">
        <f t="shared" si="6"/>
        <v>19.731649893293575</v>
      </c>
      <c r="I99" s="23">
        <f t="shared" si="9"/>
        <v>85.235768326275547</v>
      </c>
      <c r="J99" s="23">
        <f t="shared" si="7"/>
        <v>284552.5</v>
      </c>
      <c r="K99" s="23">
        <f t="shared" si="8"/>
        <v>100.59793638347851</v>
      </c>
    </row>
    <row r="100" spans="1:11" ht="14.25" customHeight="1" x14ac:dyDescent="0.25">
      <c r="A100" s="6"/>
      <c r="B100" s="24"/>
      <c r="C100" s="25" t="s">
        <v>101</v>
      </c>
      <c r="D100" s="26"/>
      <c r="E100" s="26"/>
      <c r="F100" s="26"/>
      <c r="G100" s="26"/>
      <c r="H100" s="27"/>
      <c r="I100" s="27"/>
      <c r="J100" s="27"/>
      <c r="K100" s="27"/>
    </row>
    <row r="101" spans="1:11" x14ac:dyDescent="0.25">
      <c r="B101" s="28">
        <v>10000000</v>
      </c>
      <c r="C101" s="29" t="s">
        <v>20</v>
      </c>
      <c r="D101" s="30">
        <f t="shared" ref="D101:G101" si="10">D102</f>
        <v>48483.58</v>
      </c>
      <c r="E101" s="30">
        <f>E102</f>
        <v>150000</v>
      </c>
      <c r="F101" s="30">
        <f t="shared" si="10"/>
        <v>37500</v>
      </c>
      <c r="G101" s="30">
        <f t="shared" si="10"/>
        <v>16059.11</v>
      </c>
      <c r="H101" s="30">
        <f t="shared" si="6"/>
        <v>10.706073333333334</v>
      </c>
      <c r="I101" s="30">
        <f t="shared" si="9"/>
        <v>42.824293333333337</v>
      </c>
      <c r="J101" s="30">
        <f t="shared" si="7"/>
        <v>-32424.47</v>
      </c>
      <c r="K101" s="30">
        <f t="shared" si="8"/>
        <v>33.122780949756596</v>
      </c>
    </row>
    <row r="102" spans="1:11" ht="13.8" x14ac:dyDescent="0.25">
      <c r="B102" s="17">
        <v>19000000</v>
      </c>
      <c r="C102" s="18" t="s">
        <v>102</v>
      </c>
      <c r="D102" s="19">
        <v>48483.58</v>
      </c>
      <c r="E102" s="19">
        <v>150000</v>
      </c>
      <c r="F102" s="19">
        <v>37500</v>
      </c>
      <c r="G102" s="19">
        <v>16059.11</v>
      </c>
      <c r="H102" s="31">
        <f t="shared" si="6"/>
        <v>10.706073333333334</v>
      </c>
      <c r="I102" s="31">
        <f t="shared" si="9"/>
        <v>42.824293333333337</v>
      </c>
      <c r="J102" s="31">
        <f t="shared" si="7"/>
        <v>-32424.47</v>
      </c>
      <c r="K102" s="31">
        <f t="shared" si="8"/>
        <v>33.122780949756596</v>
      </c>
    </row>
    <row r="103" spans="1:11" x14ac:dyDescent="0.25">
      <c r="B103" s="17">
        <v>19010000</v>
      </c>
      <c r="C103" s="20" t="s">
        <v>103</v>
      </c>
      <c r="D103" s="19">
        <v>48483.58</v>
      </c>
      <c r="E103" s="19">
        <v>150000</v>
      </c>
      <c r="F103" s="19">
        <v>37500</v>
      </c>
      <c r="G103" s="19">
        <v>16059.11</v>
      </c>
      <c r="H103" s="31">
        <f t="shared" si="6"/>
        <v>10.706073333333334</v>
      </c>
      <c r="I103" s="31">
        <f t="shared" si="9"/>
        <v>42.824293333333337</v>
      </c>
      <c r="J103" s="31">
        <f t="shared" si="7"/>
        <v>-32424.47</v>
      </c>
      <c r="K103" s="31">
        <f t="shared" si="8"/>
        <v>33.122780949756596</v>
      </c>
    </row>
    <row r="104" spans="1:11" ht="52.8" x14ac:dyDescent="0.25">
      <c r="B104" s="17">
        <v>19010100</v>
      </c>
      <c r="C104" s="20" t="s">
        <v>104</v>
      </c>
      <c r="D104" s="19">
        <v>32940.230000000003</v>
      </c>
      <c r="E104" s="19">
        <v>90000</v>
      </c>
      <c r="F104" s="19">
        <v>22500</v>
      </c>
      <c r="G104" s="19">
        <v>15576.22</v>
      </c>
      <c r="H104" s="31">
        <f t="shared" si="6"/>
        <v>17.306911111111109</v>
      </c>
      <c r="I104" s="31">
        <f t="shared" si="9"/>
        <v>69.227644444444437</v>
      </c>
      <c r="J104" s="31">
        <f t="shared" si="7"/>
        <v>-17364.010000000002</v>
      </c>
      <c r="K104" s="31">
        <f t="shared" si="8"/>
        <v>47.286312208506125</v>
      </c>
    </row>
    <row r="105" spans="1:11" ht="26.4" hidden="1" x14ac:dyDescent="0.25">
      <c r="B105" s="17">
        <v>19010200</v>
      </c>
      <c r="C105" s="20" t="s">
        <v>105</v>
      </c>
      <c r="D105" s="19">
        <v>0</v>
      </c>
      <c r="E105" s="19">
        <v>0</v>
      </c>
      <c r="F105" s="19">
        <v>0</v>
      </c>
      <c r="G105" s="19">
        <v>0</v>
      </c>
      <c r="H105" s="31" t="e">
        <f t="shared" si="6"/>
        <v>#DIV/0!</v>
      </c>
      <c r="I105" s="31" t="e">
        <f t="shared" si="9"/>
        <v>#DIV/0!</v>
      </c>
      <c r="J105" s="31">
        <f t="shared" si="7"/>
        <v>0</v>
      </c>
      <c r="K105" s="31" t="e">
        <f t="shared" si="8"/>
        <v>#DIV/0!</v>
      </c>
    </row>
    <row r="106" spans="1:11" ht="52.8" x14ac:dyDescent="0.25">
      <c r="B106" s="17">
        <v>19010300</v>
      </c>
      <c r="C106" s="20" t="s">
        <v>106</v>
      </c>
      <c r="D106" s="19">
        <v>15543.35</v>
      </c>
      <c r="E106" s="19">
        <v>60000</v>
      </c>
      <c r="F106" s="19">
        <v>15000</v>
      </c>
      <c r="G106" s="19">
        <v>482.89</v>
      </c>
      <c r="H106" s="31">
        <f t="shared" si="6"/>
        <v>0.80481666666666674</v>
      </c>
      <c r="I106" s="31">
        <f t="shared" si="9"/>
        <v>3.2192666666666669</v>
      </c>
      <c r="J106" s="31">
        <f t="shared" si="7"/>
        <v>-15060.460000000001</v>
      </c>
      <c r="K106" s="31">
        <f t="shared" si="8"/>
        <v>3.106730531063123</v>
      </c>
    </row>
    <row r="107" spans="1:11" x14ac:dyDescent="0.25">
      <c r="B107" s="32">
        <v>20000000</v>
      </c>
      <c r="C107" s="29" t="s">
        <v>59</v>
      </c>
      <c r="D107" s="30">
        <f>D110+D114</f>
        <v>1322450.3</v>
      </c>
      <c r="E107" s="30">
        <f>E110+E114</f>
        <v>5015334</v>
      </c>
      <c r="F107" s="30">
        <f t="shared" ref="F107:G107" si="11">F110+F114</f>
        <v>1253633.5</v>
      </c>
      <c r="G107" s="30">
        <f t="shared" si="11"/>
        <v>1331484.1200000001</v>
      </c>
      <c r="H107" s="30">
        <f t="shared" si="6"/>
        <v>26.548264183402342</v>
      </c>
      <c r="I107" s="30">
        <f t="shared" si="9"/>
        <v>106.20999837671856</v>
      </c>
      <c r="J107" s="30">
        <f t="shared" si="7"/>
        <v>9033.8200000000652</v>
      </c>
      <c r="K107" s="30">
        <f t="shared" si="8"/>
        <v>100.68311225004069</v>
      </c>
    </row>
    <row r="108" spans="1:11" ht="13.8" hidden="1" x14ac:dyDescent="0.25">
      <c r="B108" s="17">
        <v>21000000</v>
      </c>
      <c r="C108" s="18" t="s">
        <v>60</v>
      </c>
      <c r="D108" s="19">
        <v>0</v>
      </c>
      <c r="E108" s="19">
        <v>0</v>
      </c>
      <c r="F108" s="19">
        <v>0</v>
      </c>
      <c r="G108" s="19">
        <v>0</v>
      </c>
      <c r="H108" s="31" t="e">
        <f t="shared" si="6"/>
        <v>#DIV/0!</v>
      </c>
      <c r="I108" s="31" t="e">
        <f t="shared" si="9"/>
        <v>#DIV/0!</v>
      </c>
      <c r="J108" s="31">
        <f t="shared" si="7"/>
        <v>0</v>
      </c>
      <c r="K108" s="31" t="e">
        <f t="shared" si="8"/>
        <v>#DIV/0!</v>
      </c>
    </row>
    <row r="109" spans="1:11" ht="39.6" hidden="1" x14ac:dyDescent="0.25">
      <c r="B109" s="17">
        <v>21110000</v>
      </c>
      <c r="C109" s="20" t="s">
        <v>107</v>
      </c>
      <c r="D109" s="19">
        <v>0</v>
      </c>
      <c r="E109" s="19">
        <v>0</v>
      </c>
      <c r="F109" s="19">
        <v>0</v>
      </c>
      <c r="G109" s="19">
        <v>0</v>
      </c>
      <c r="H109" s="31" t="e">
        <f t="shared" si="6"/>
        <v>#DIV/0!</v>
      </c>
      <c r="I109" s="31" t="e">
        <f t="shared" si="9"/>
        <v>#DIV/0!</v>
      </c>
      <c r="J109" s="31">
        <f t="shared" si="7"/>
        <v>0</v>
      </c>
      <c r="K109" s="31" t="e">
        <f t="shared" si="8"/>
        <v>#DIV/0!</v>
      </c>
    </row>
    <row r="110" spans="1:11" ht="13.8" x14ac:dyDescent="0.25">
      <c r="B110" s="17">
        <v>24000000</v>
      </c>
      <c r="C110" s="18" t="s">
        <v>78</v>
      </c>
      <c r="D110" s="19">
        <v>22890.98</v>
      </c>
      <c r="E110" s="19">
        <v>80000</v>
      </c>
      <c r="F110" s="19">
        <v>19800</v>
      </c>
      <c r="G110" s="19">
        <v>2847.5</v>
      </c>
      <c r="H110" s="31">
        <f t="shared" si="6"/>
        <v>3.5593750000000002</v>
      </c>
      <c r="I110" s="31">
        <f t="shared" si="9"/>
        <v>14.381313131313131</v>
      </c>
      <c r="J110" s="31">
        <f t="shared" si="7"/>
        <v>-20043.48</v>
      </c>
      <c r="K110" s="31">
        <f t="shared" si="8"/>
        <v>12.439397526886136</v>
      </c>
    </row>
    <row r="111" spans="1:11" x14ac:dyDescent="0.25">
      <c r="B111" s="17">
        <v>24060000</v>
      </c>
      <c r="C111" s="20" t="s">
        <v>63</v>
      </c>
      <c r="D111" s="19">
        <v>22890.98</v>
      </c>
      <c r="E111" s="19">
        <v>80000</v>
      </c>
      <c r="F111" s="19">
        <v>19800</v>
      </c>
      <c r="G111" s="19">
        <v>2847.5</v>
      </c>
      <c r="H111" s="31">
        <f t="shared" si="6"/>
        <v>3.5593750000000002</v>
      </c>
      <c r="I111" s="31">
        <f t="shared" si="9"/>
        <v>14.381313131313131</v>
      </c>
      <c r="J111" s="31">
        <f t="shared" si="7"/>
        <v>-20043.48</v>
      </c>
      <c r="K111" s="31">
        <f t="shared" si="8"/>
        <v>12.439397526886136</v>
      </c>
    </row>
    <row r="112" spans="1:11" ht="39.6" x14ac:dyDescent="0.25">
      <c r="B112" s="17">
        <v>24062100</v>
      </c>
      <c r="C112" s="20" t="s">
        <v>108</v>
      </c>
      <c r="D112" s="19">
        <v>22890.98</v>
      </c>
      <c r="E112" s="19">
        <v>80000</v>
      </c>
      <c r="F112" s="19">
        <v>19800</v>
      </c>
      <c r="G112" s="19">
        <v>2847.5</v>
      </c>
      <c r="H112" s="31">
        <f t="shared" si="6"/>
        <v>3.5593750000000002</v>
      </c>
      <c r="I112" s="31">
        <f t="shared" si="9"/>
        <v>14.381313131313131</v>
      </c>
      <c r="J112" s="31">
        <f t="shared" si="7"/>
        <v>-20043.48</v>
      </c>
      <c r="K112" s="31">
        <f t="shared" si="8"/>
        <v>12.439397526886136</v>
      </c>
    </row>
    <row r="113" spans="2:11" ht="26.4" hidden="1" x14ac:dyDescent="0.25">
      <c r="B113" s="17">
        <v>24170000</v>
      </c>
      <c r="C113" s="20" t="s">
        <v>109</v>
      </c>
      <c r="D113" s="19">
        <v>0</v>
      </c>
      <c r="E113" s="19">
        <v>0</v>
      </c>
      <c r="F113" s="19">
        <v>0</v>
      </c>
      <c r="G113" s="19">
        <v>0</v>
      </c>
      <c r="H113" s="31" t="e">
        <f t="shared" si="6"/>
        <v>#DIV/0!</v>
      </c>
      <c r="I113" s="31"/>
      <c r="J113" s="31">
        <f t="shared" si="7"/>
        <v>0</v>
      </c>
      <c r="K113" s="31"/>
    </row>
    <row r="114" spans="2:11" ht="13.8" x14ac:dyDescent="0.25">
      <c r="B114" s="17">
        <v>25000000</v>
      </c>
      <c r="C114" s="18" t="s">
        <v>110</v>
      </c>
      <c r="D114" s="19">
        <v>1299559.32</v>
      </c>
      <c r="E114" s="19">
        <v>4935334</v>
      </c>
      <c r="F114" s="19">
        <v>1233833.5</v>
      </c>
      <c r="G114" s="19">
        <v>1328636.6200000001</v>
      </c>
      <c r="H114" s="31">
        <f t="shared" si="6"/>
        <v>26.920905859664213</v>
      </c>
      <c r="I114" s="31">
        <f t="shared" si="9"/>
        <v>107.68362343865685</v>
      </c>
      <c r="J114" s="31">
        <f t="shared" si="7"/>
        <v>29077.300000000047</v>
      </c>
      <c r="K114" s="31">
        <f t="shared" si="8"/>
        <v>102.23747385382916</v>
      </c>
    </row>
    <row r="115" spans="2:11" ht="26.4" x14ac:dyDescent="0.25">
      <c r="B115" s="17">
        <v>25010000</v>
      </c>
      <c r="C115" s="20" t="s">
        <v>111</v>
      </c>
      <c r="D115" s="19">
        <v>554940.63</v>
      </c>
      <c r="E115" s="19">
        <v>3277484</v>
      </c>
      <c r="F115" s="19">
        <v>819371</v>
      </c>
      <c r="G115" s="19">
        <v>421081.04</v>
      </c>
      <c r="H115" s="31">
        <f t="shared" si="6"/>
        <v>12.847691704978576</v>
      </c>
      <c r="I115" s="31">
        <f t="shared" si="9"/>
        <v>51.390766819914305</v>
      </c>
      <c r="J115" s="31">
        <f t="shared" si="7"/>
        <v>-133859.59000000003</v>
      </c>
      <c r="K115" s="31">
        <f t="shared" si="8"/>
        <v>75.8785746143691</v>
      </c>
    </row>
    <row r="116" spans="2:11" ht="26.4" x14ac:dyDescent="0.25">
      <c r="B116" s="17">
        <v>25010100</v>
      </c>
      <c r="C116" s="20" t="s">
        <v>112</v>
      </c>
      <c r="D116" s="19">
        <v>468406.73</v>
      </c>
      <c r="E116" s="19">
        <v>3117484</v>
      </c>
      <c r="F116" s="19">
        <v>779371</v>
      </c>
      <c r="G116" s="19">
        <v>353819.86</v>
      </c>
      <c r="H116" s="31">
        <f t="shared" si="6"/>
        <v>11.349532507624737</v>
      </c>
      <c r="I116" s="31">
        <f t="shared" si="9"/>
        <v>45.398130030498947</v>
      </c>
      <c r="J116" s="31">
        <f t="shared" si="7"/>
        <v>-114586.87</v>
      </c>
      <c r="K116" s="31">
        <f t="shared" si="8"/>
        <v>75.536886500328464</v>
      </c>
    </row>
    <row r="117" spans="2:11" ht="39.6" x14ac:dyDescent="0.25">
      <c r="B117" s="17">
        <v>25010300</v>
      </c>
      <c r="C117" s="20" t="s">
        <v>113</v>
      </c>
      <c r="D117" s="19">
        <v>32385.58</v>
      </c>
      <c r="E117" s="19">
        <v>160000</v>
      </c>
      <c r="F117" s="19">
        <v>40000</v>
      </c>
      <c r="G117" s="19">
        <v>60880.18</v>
      </c>
      <c r="H117" s="31">
        <f t="shared" si="6"/>
        <v>38.050112499999997</v>
      </c>
      <c r="I117" s="31">
        <f t="shared" si="9"/>
        <v>152.20044999999999</v>
      </c>
      <c r="J117" s="31">
        <f t="shared" si="7"/>
        <v>28494.6</v>
      </c>
      <c r="K117" s="31">
        <f t="shared" si="8"/>
        <v>187.98545525508575</v>
      </c>
    </row>
    <row r="118" spans="2:11" ht="26.4" x14ac:dyDescent="0.25">
      <c r="B118" s="17">
        <v>25010400</v>
      </c>
      <c r="C118" s="20" t="s">
        <v>114</v>
      </c>
      <c r="D118" s="19">
        <v>54148.32</v>
      </c>
      <c r="E118" s="19">
        <v>0</v>
      </c>
      <c r="F118" s="19">
        <v>0</v>
      </c>
      <c r="G118" s="19">
        <v>6381</v>
      </c>
      <c r="H118" s="31" t="e">
        <f t="shared" si="6"/>
        <v>#DIV/0!</v>
      </c>
      <c r="I118" s="31" t="e">
        <f t="shared" si="9"/>
        <v>#DIV/0!</v>
      </c>
      <c r="J118" s="31">
        <f t="shared" si="7"/>
        <v>-47767.32</v>
      </c>
      <c r="K118" s="31">
        <f t="shared" si="8"/>
        <v>11.784299125069808</v>
      </c>
    </row>
    <row r="119" spans="2:11" x14ac:dyDescent="0.25">
      <c r="B119" s="17">
        <v>25020000</v>
      </c>
      <c r="C119" s="20" t="s">
        <v>115</v>
      </c>
      <c r="D119" s="19">
        <v>744618.69</v>
      </c>
      <c r="E119" s="19">
        <v>1657850</v>
      </c>
      <c r="F119" s="19">
        <v>414462.5</v>
      </c>
      <c r="G119" s="19">
        <v>907555.58</v>
      </c>
      <c r="H119" s="31">
        <f t="shared" si="6"/>
        <v>54.742924872575927</v>
      </c>
      <c r="I119" s="31">
        <f t="shared" si="9"/>
        <v>218.97169949030371</v>
      </c>
      <c r="J119" s="31">
        <f t="shared" si="7"/>
        <v>162936.89000000001</v>
      </c>
      <c r="K119" s="31">
        <f t="shared" si="8"/>
        <v>121.88192321629747</v>
      </c>
    </row>
    <row r="120" spans="2:11" x14ac:dyDescent="0.25">
      <c r="B120" s="17">
        <v>25020100</v>
      </c>
      <c r="C120" s="20" t="s">
        <v>116</v>
      </c>
      <c r="D120" s="19">
        <v>543386.14</v>
      </c>
      <c r="E120" s="19">
        <v>829450</v>
      </c>
      <c r="F120" s="19">
        <v>207362.5</v>
      </c>
      <c r="G120" s="19">
        <v>694058.93</v>
      </c>
      <c r="H120" s="31">
        <f t="shared" si="6"/>
        <v>83.677006450057277</v>
      </c>
      <c r="I120" s="31">
        <f t="shared" si="9"/>
        <v>334.70802580022911</v>
      </c>
      <c r="J120" s="31">
        <f t="shared" si="7"/>
        <v>150672.79000000004</v>
      </c>
      <c r="K120" s="31">
        <f t="shared" si="8"/>
        <v>127.72849340618073</v>
      </c>
    </row>
    <row r="121" spans="2:11" ht="66" x14ac:dyDescent="0.25">
      <c r="B121" s="17">
        <v>25020200</v>
      </c>
      <c r="C121" s="20" t="s">
        <v>117</v>
      </c>
      <c r="D121" s="19">
        <v>201232.55</v>
      </c>
      <c r="E121" s="19">
        <v>828400</v>
      </c>
      <c r="F121" s="19">
        <v>207100</v>
      </c>
      <c r="G121" s="19">
        <v>213496.65</v>
      </c>
      <c r="H121" s="31">
        <f t="shared" si="6"/>
        <v>25.772169241912117</v>
      </c>
      <c r="I121" s="31">
        <f t="shared" si="9"/>
        <v>103.08867696764847</v>
      </c>
      <c r="J121" s="31">
        <f t="shared" si="7"/>
        <v>12264.100000000006</v>
      </c>
      <c r="K121" s="31">
        <f t="shared" si="8"/>
        <v>106.09449117451426</v>
      </c>
    </row>
    <row r="122" spans="2:11" x14ac:dyDescent="0.25">
      <c r="B122" s="32">
        <v>30000000</v>
      </c>
      <c r="C122" s="29" t="s">
        <v>80</v>
      </c>
      <c r="D122" s="30">
        <f t="shared" ref="D122:G122" si="12">D123</f>
        <v>0</v>
      </c>
      <c r="E122" s="30">
        <f>E123</f>
        <v>0</v>
      </c>
      <c r="F122" s="30">
        <f t="shared" si="12"/>
        <v>0</v>
      </c>
      <c r="G122" s="30">
        <f t="shared" si="12"/>
        <v>53051.18</v>
      </c>
      <c r="H122" s="30" t="e">
        <f t="shared" si="6"/>
        <v>#DIV/0!</v>
      </c>
      <c r="I122" s="30"/>
      <c r="J122" s="30">
        <f t="shared" si="7"/>
        <v>53051.18</v>
      </c>
      <c r="K122" s="30" t="e">
        <f t="shared" si="8"/>
        <v>#DIV/0!</v>
      </c>
    </row>
    <row r="123" spans="2:11" x14ac:dyDescent="0.25">
      <c r="B123" s="17">
        <v>33000000</v>
      </c>
      <c r="C123" s="20" t="s">
        <v>118</v>
      </c>
      <c r="D123" s="19">
        <v>0</v>
      </c>
      <c r="E123" s="19">
        <v>0</v>
      </c>
      <c r="F123" s="19">
        <v>0</v>
      </c>
      <c r="G123" s="19">
        <v>53051.18</v>
      </c>
      <c r="H123" s="31" t="e">
        <f t="shared" si="6"/>
        <v>#DIV/0!</v>
      </c>
      <c r="I123" s="31"/>
      <c r="J123" s="31">
        <f t="shared" si="7"/>
        <v>53051.18</v>
      </c>
      <c r="K123" s="31" t="e">
        <f t="shared" si="8"/>
        <v>#DIV/0!</v>
      </c>
    </row>
    <row r="124" spans="2:11" x14ac:dyDescent="0.25">
      <c r="B124" s="17">
        <v>33010000</v>
      </c>
      <c r="C124" s="20" t="s">
        <v>119</v>
      </c>
      <c r="D124" s="19">
        <v>0</v>
      </c>
      <c r="E124" s="19">
        <v>0</v>
      </c>
      <c r="F124" s="19">
        <v>0</v>
      </c>
      <c r="G124" s="19">
        <v>53051.18</v>
      </c>
      <c r="H124" s="31" t="e">
        <f t="shared" si="6"/>
        <v>#DIV/0!</v>
      </c>
      <c r="I124" s="31"/>
      <c r="J124" s="31">
        <f t="shared" si="7"/>
        <v>53051.18</v>
      </c>
      <c r="K124" s="31" t="e">
        <f t="shared" si="8"/>
        <v>#DIV/0!</v>
      </c>
    </row>
    <row r="125" spans="2:11" ht="66" x14ac:dyDescent="0.25">
      <c r="B125" s="17">
        <v>33010100</v>
      </c>
      <c r="C125" s="20" t="s">
        <v>120</v>
      </c>
      <c r="D125" s="19">
        <v>0</v>
      </c>
      <c r="E125" s="19">
        <v>0</v>
      </c>
      <c r="F125" s="19">
        <v>0</v>
      </c>
      <c r="G125" s="19">
        <v>53051.18</v>
      </c>
      <c r="H125" s="31" t="e">
        <f t="shared" si="6"/>
        <v>#DIV/0!</v>
      </c>
      <c r="I125" s="31"/>
      <c r="J125" s="31">
        <f t="shared" si="7"/>
        <v>53051.18</v>
      </c>
      <c r="K125" s="31" t="e">
        <f t="shared" si="8"/>
        <v>#DIV/0!</v>
      </c>
    </row>
    <row r="126" spans="2:11" x14ac:dyDescent="0.25">
      <c r="B126" s="49" t="s">
        <v>99</v>
      </c>
      <c r="C126" s="50"/>
      <c r="D126" s="22">
        <f>D101+D107+D122</f>
        <v>1370933.8800000001</v>
      </c>
      <c r="E126" s="22">
        <f>E101+E107+E122</f>
        <v>5165334</v>
      </c>
      <c r="F126" s="22">
        <f t="shared" ref="F126:G126" si="13">F101+F107+F122</f>
        <v>1291133.5</v>
      </c>
      <c r="G126" s="22">
        <f t="shared" si="13"/>
        <v>1400594.4100000001</v>
      </c>
      <c r="H126" s="22">
        <f t="shared" si="6"/>
        <v>27.115272894260084</v>
      </c>
      <c r="I126" s="22">
        <f t="shared" si="9"/>
        <v>108.4778924874926</v>
      </c>
      <c r="J126" s="22">
        <f t="shared" si="7"/>
        <v>29660.530000000028</v>
      </c>
      <c r="K126" s="22">
        <f t="shared" si="8"/>
        <v>102.16352739054054</v>
      </c>
    </row>
    <row r="127" spans="2:11" x14ac:dyDescent="0.25">
      <c r="B127" s="51" t="s">
        <v>121</v>
      </c>
      <c r="C127" s="52"/>
      <c r="D127" s="23">
        <f>D126</f>
        <v>1370933.8800000001</v>
      </c>
      <c r="E127" s="23">
        <f>E126</f>
        <v>5165334</v>
      </c>
      <c r="F127" s="23">
        <f t="shared" ref="F127:G127" si="14">F126</f>
        <v>1291133.5</v>
      </c>
      <c r="G127" s="23">
        <f t="shared" si="14"/>
        <v>1400594.4100000001</v>
      </c>
      <c r="H127" s="23">
        <f t="shared" si="6"/>
        <v>27.115272894260084</v>
      </c>
      <c r="I127" s="23">
        <f t="shared" ref="I127:I128" si="15">G127/F127*100</f>
        <v>108.4778924874926</v>
      </c>
      <c r="J127" s="23">
        <f t="shared" si="7"/>
        <v>29660.530000000028</v>
      </c>
      <c r="K127" s="23">
        <f t="shared" si="8"/>
        <v>102.16352739054054</v>
      </c>
    </row>
    <row r="128" spans="2:11" x14ac:dyDescent="0.25">
      <c r="B128" s="53" t="s">
        <v>122</v>
      </c>
      <c r="C128" s="54"/>
      <c r="D128" s="33">
        <f>D99+D127</f>
        <v>48960026.609999999</v>
      </c>
      <c r="E128" s="33">
        <f t="shared" ref="E128:F128" si="16">E99+E127</f>
        <v>247788964</v>
      </c>
      <c r="F128" s="33">
        <f t="shared" si="16"/>
        <v>57457278.5</v>
      </c>
      <c r="G128" s="33">
        <f>G99+G127</f>
        <v>49274239.640000001</v>
      </c>
      <c r="H128" s="33">
        <f t="shared" si="6"/>
        <v>19.885566671161353</v>
      </c>
      <c r="I128" s="33">
        <f t="shared" si="15"/>
        <v>85.758046545834915</v>
      </c>
      <c r="J128" s="33">
        <f t="shared" si="7"/>
        <v>314213.03000000119</v>
      </c>
      <c r="K128" s="33">
        <f t="shared" si="8"/>
        <v>100.64177463076751</v>
      </c>
    </row>
    <row r="131" spans="3:6" x14ac:dyDescent="0.25">
      <c r="C131" s="1" t="s">
        <v>123</v>
      </c>
      <c r="F131" s="1" t="s">
        <v>124</v>
      </c>
    </row>
    <row r="132" spans="3:6" x14ac:dyDescent="0.25">
      <c r="C132" s="1" t="s">
        <v>125</v>
      </c>
    </row>
  </sheetData>
  <mergeCells count="17">
    <mergeCell ref="A98:C98"/>
    <mergeCell ref="A99:C99"/>
    <mergeCell ref="B126:C126"/>
    <mergeCell ref="B127:C127"/>
    <mergeCell ref="B128:C128"/>
    <mergeCell ref="G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ageMargins left="0.59055118110236249" right="0.59055118110236249" top="0.39370078740157477" bottom="0.39370078740157477" header="0" footer="0"/>
  <pageSetup paperSize="9" scale="60" fitToHeight="500" orientation="portrait" verticalDpi="0" r:id="rId1"/>
  <headerFooter differentFirst="1">
    <oddHeader xml:space="preserve">&amp;C&amp;P&amp;Rпродовження додатка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2</cp:revision>
  <dcterms:created xsi:type="dcterms:W3CDTF">2020-04-02T06:17:40Z</dcterms:created>
  <dcterms:modified xsi:type="dcterms:W3CDTF">2022-05-26T15:42:13Z</dcterms:modified>
</cp:coreProperties>
</file>