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  <definedName name="_xlnm.Print_Area" localSheetId="0" hidden="0">Лист1!$A$1:$K$128</definedName>
  </definedNames>
  <calcPr/>
</workbook>
</file>

<file path=xl/sharedStrings.xml><?xml version="1.0" encoding="utf-8"?>
<sst xmlns="http://schemas.openxmlformats.org/spreadsheetml/2006/main" count="127" uniqueCount="127">
  <si>
    <t xml:space="preserve">Додаток 1 
до рішення 19 сесії Менської міської ради 8 скликання  27 травня 2022 року №148</t>
  </si>
  <si>
    <t xml:space="preserve">Звіт про виконання бюджету Менської ТГ за 1 квартал 2022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</si>
  <si>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</si>
  <si>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</si>
  <si>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</si>
  <si>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</si>
  <si>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І квартал 2021 року</t>
  </si>
  <si>
    <t xml:space="preserve">Бюджет на 2022 рік з урахуванням змін </t>
  </si>
  <si>
    <t xml:space="preserve">Бюджет на звітний період з урахуванням змін</t>
  </si>
  <si>
    <t xml:space="preserve">Виконано за І квартал 2022 року</t>
  </si>
  <si>
    <t xml:space="preserve">% виконання</t>
  </si>
  <si>
    <t xml:space="preserve">До звітних даних за І квартал 2021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</si>
  <si>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</si>
  <si>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</si>
  <si>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</si>
  <si>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</si>
  <si>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</si>
  <si>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</si>
  <si>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</si>
  <si>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</si>
  <si>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</si>
  <si>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</si>
  <si>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</si>
  <si>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</si>
  <si>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</si>
  <si>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</si>
  <si>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</si>
  <si>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</si>
  <si>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</si>
  <si>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</si>
  <si>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</si>
  <si>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</si>
  <si>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</si>
  <si>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</si>
  <si>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</si>
  <si>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</si>
  <si>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</si>
  <si>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</si>
  <si>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</si>
  <si>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</si>
  <si>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</si>
  <si>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</si>
  <si>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</si>
  <si>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</si>
  <si>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</si>
  <si>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</si>
  <si>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</si>
  <si>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</si>
  <si>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</si>
  <si>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</si>
  <si>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</si>
  <si>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</si>
  <si>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</si>
  <si>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</si>
  <si>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</si>
  <si>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</si>
  <si>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</si>
  <si>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</si>
  <si>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</si>
  <si>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</si>
  <si>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</si>
  <si>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</si>
  <si>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</si>
  <si>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</si>
  <si>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</si>
  <si>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</si>
  <si>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</si>
  <si>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</si>
  <si>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</si>
  <si>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</si>
  <si>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</si>
  <si>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</si>
  <si>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</si>
  <si>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</si>
  <si>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</si>
  <si>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</si>
  <si>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</si>
  <si>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</si>
  <si>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</si>
  <si>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</si>
  <si>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</si>
  <si>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Доходи від операцій з капіталом  </t>
  </si>
  <si>
    <t xml:space="preserve"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</si>
  <si>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</si>
  <si>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</si>
  <si>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</si>
  <si>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</si>
  <si>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</si>
  <si>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</si>
  <si>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</si>
  <si>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</si>
  <si>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</si>
  <si>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</si>
  <si>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</si>
  <si>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</si>
  <si>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</si>
  <si>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</si>
  <si>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</t>
  </si>
  <si>
    <t xml:space="preserve">Інші субвенції з місцевого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</si>
  <si>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</si>
  <si>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</si>
  <si>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</si>
  <si>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</si>
  <si>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</si>
  <si>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</si>
  <si>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</si>
  <si>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об`єкти 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</si>
  <si>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</si>
  <si>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Надходження коштів від відшкодування втрат сільськогосподарського і лісогосподарського виробництва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</si>
  <si>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</si>
  <si>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</si>
  <si>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</si>
  <si>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</si>
  <si>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</si>
  <si>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</si>
  <si>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</si>
  <si>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</si>
  <si>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</si>
  <si>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</si>
  <si>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</si>
  <si>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</si>
  <si>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</si>
  <si>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Всього доходів спеціального фонду</t>
  </si>
  <si>
    <t xml:space="preserve">Всього доходів</t>
  </si>
  <si>
    <t xml:space="preserve">Начальник Фінансового управління</t>
  </si>
  <si>
    <t xml:space="preserve">Алла НЕРОСЛИК</t>
  </si>
  <si>
    <t xml:space="preserve">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</si>
</sst>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7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11.000000"/>
    </font>
    <font>
      <name val="Times New Roman"/>
      <b/>
      <i/>
      <color theme="1"/>
      <sz val="10.000000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5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wrapText="1"/>
    </xf>
    <xf fontId="1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2" fillId="0" borderId="0" numFmtId="0" xfId="0" applyFont="1"/>
    <xf fontId="4" fillId="0" borderId="0" numFmtId="0" xfId="0" applyFont="1"/>
    <xf fontId="4" fillId="0" borderId="0" numFmtId="0" xfId="0" applyFont="1" applyAlignment="1">
      <alignment horizontal="center"/>
    </xf>
    <xf fontId="1" fillId="0" borderId="1" numFmtId="0" xfId="0" applyFont="1" applyBorder="1"/>
    <xf fontId="2" fillId="0" borderId="1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center"/>
    </xf>
    <xf fontId="2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1" fillId="0" borderId="1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/>
    </xf>
    <xf fontId="5" fillId="2" borderId="1" numFmtId="0" xfId="0" applyFont="1" applyFill="1" applyBorder="1" applyAlignment="1">
      <alignment horizontal="center"/>
    </xf>
    <xf fontId="2" fillId="2" borderId="5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/>
    <xf fontId="2" fillId="3" borderId="1" numFmtId="0" xfId="0" applyFont="1" applyFill="1" applyBorder="1" applyAlignment="1">
      <alignment horizontal="center" vertical="center" wrapText="1"/>
    </xf>
    <xf fontId="2" fillId="3" borderId="1" numFmtId="160" xfId="0" applyNumberFormat="1" applyFont="1" applyFill="1" applyBorder="1"/>
    <xf fontId="1" fillId="0" borderId="1" numFmtId="0" xfId="0" applyFont="1" applyBorder="1" applyAlignment="1">
      <alignment vertical="center"/>
    </xf>
    <xf fontId="6" fillId="0" borderId="1" numFmtId="0" xfId="0" applyFont="1" applyBorder="1" applyAlignment="1">
      <alignment vertical="center" wrapText="1"/>
    </xf>
    <xf fontId="1" fillId="0" borderId="1" numFmtId="160" xfId="0" applyNumberFormat="1" applyFont="1" applyBorder="1"/>
    <xf fontId="1" fillId="0" borderId="1" numFmtId="0" xfId="0" applyFont="1" applyBorder="1" applyAlignment="1">
      <alignment vertical="center" wrapText="1"/>
    </xf>
    <xf fontId="2" fillId="3" borderId="1" numFmtId="0" xfId="0" applyFont="1" applyFill="1" applyBorder="1" applyAlignment="1">
      <alignment vertical="center"/>
    </xf>
    <xf fontId="2" fillId="4" borderId="1" numFmtId="0" xfId="0" applyFont="1" applyFill="1" applyBorder="1"/>
    <xf fontId="2" fillId="4" borderId="1" numFmtId="160" xfId="0" applyNumberFormat="1" applyFont="1" applyFill="1" applyBorder="1"/>
    <xf fontId="2" fillId="5" borderId="1" numFmtId="0" xfId="0" applyFont="1" applyFill="1" applyBorder="1"/>
    <xf fontId="2" fillId="5" borderId="1" numFmtId="160" xfId="0" applyNumberFormat="1" applyFont="1" applyFill="1" applyBorder="1"/>
    <xf fontId="1" fillId="6" borderId="1" numFmtId="0" xfId="0" applyFont="1" applyFill="1" applyBorder="1" applyAlignment="1">
      <alignment horizontal="center"/>
    </xf>
    <xf fontId="5" fillId="6" borderId="1" numFmtId="0" xfId="0" applyFont="1" applyFill="1" applyBorder="1" applyAlignment="1">
      <alignment horizontal="center"/>
    </xf>
    <xf fontId="2" fillId="6" borderId="5" numFmtId="0" xfId="0" applyFont="1" applyFill="1" applyBorder="1" applyAlignment="1">
      <alignment horizontal="center" vertical="center" wrapText="1"/>
    </xf>
    <xf fontId="2" fillId="6" borderId="1" numFmtId="0" xfId="0" applyFont="1" applyFill="1" applyBorder="1" applyAlignment="1">
      <alignment horizontal="center" vertical="center" wrapText="1"/>
    </xf>
    <xf fontId="2" fillId="7" borderId="1" numFmtId="0" xfId="0" applyFont="1" applyFill="1" applyBorder="1"/>
    <xf fontId="2" fillId="7" borderId="1" numFmtId="0" xfId="0" applyFont="1" applyFill="1" applyBorder="1" applyAlignment="1">
      <alignment horizontal="center" vertical="center" wrapText="1"/>
    </xf>
    <xf fontId="2" fillId="7" borderId="1" numFmtId="160" xfId="0" applyNumberFormat="1" applyFont="1" applyFill="1" applyBorder="1"/>
    <xf fontId="1" fillId="8" borderId="1" numFmtId="160" xfId="0" applyNumberFormat="1" applyFont="1" applyFill="1" applyBorder="1"/>
    <xf fontId="2" fillId="7" borderId="1" numFmtId="0" xfId="0" applyFont="1" applyFill="1" applyBorder="1" applyAlignment="1">
      <alignment vertical="center"/>
    </xf>
    <xf fontId="2" fillId="4" borderId="3" numFmtId="0" xfId="0" applyFont="1" applyFill="1" applyBorder="1"/>
    <xf fontId="2" fillId="4" borderId="4" numFmtId="0" xfId="0" applyFont="1" applyFill="1" applyBorder="1"/>
    <xf fontId="2" fillId="5" borderId="3" numFmtId="0" xfId="0" applyFont="1" applyFill="1" applyBorder="1"/>
    <xf fontId="2" fillId="5" borderId="4" numFmtId="0" xfId="0" applyFont="1" applyFill="1" applyBorder="1"/>
    <xf fontId="2" fillId="9" borderId="3" numFmtId="0" xfId="0" applyFont="1" applyFill="1" applyBorder="1"/>
    <xf fontId="2" fillId="9" borderId="4" numFmtId="0" xfId="0" applyFont="1" applyFill="1" applyBorder="1"/>
    <xf fontId="2" fillId="9" borderId="1" numFmtId="16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33" activeCellId="0" sqref="H133"/>
    </sheetView>
  </sheetViews>
  <sheetFormatPr defaultRowHeight="13.5"/>
  <cols>
    <col bestFit="1" customWidth="1" min="1" max="1" style="1" width="0.140625"/>
    <col bestFit="1" min="2" max="2" style="1" width="9.140625"/>
    <col bestFit="1" customWidth="1" min="3" max="3" style="1" width="48"/>
    <col bestFit="1" customWidth="1" min="4" max="4" style="1" width="13.85546875"/>
    <col bestFit="1" customWidth="1" min="5" max="5" style="1" width="14.28515625"/>
    <col bestFit="1" customWidth="1" min="6" max="6" style="1" width="15.421875"/>
    <col bestFit="1" customWidth="1" min="7" max="7" style="1" width="14.00390625"/>
    <col bestFit="1" customWidth="1" min="8" max="8" style="1" width="14.140625"/>
    <col bestFit="1" customWidth="1" min="9" max="9" style="1" width="13.00390625"/>
    <col bestFit="1" customWidth="1" min="10" max="10" style="1" width="12.57421875"/>
    <col bestFit="1" customWidth="1" min="11" max="11" style="1" width="13.28125"/>
    <col bestFit="1" min="12" max="16384" style="1" width="9.140625"/>
  </cols>
  <sheetData>
    <row r="1" ht="54" customHeight="1">
      <c r="A1" s="2"/>
      <c r="B1" s="2"/>
      <c r="C1" s="2"/>
      <c r="D1" s="2"/>
      <c r="E1" s="2"/>
      <c r="F1" s="2"/>
      <c r="G1" s="1"/>
      <c r="H1" s="3"/>
      <c r="I1" s="3"/>
      <c r="J1" s="4" t="s">
        <v>0</v>
      </c>
      <c r="K1" s="4"/>
      <c r="L1" s="2"/>
    </row>
    <row r="2">
      <c r="A2" s="2"/>
      <c r="B2" s="2"/>
      <c r="C2" s="2"/>
      <c r="D2" s="2"/>
      <c r="E2" s="2"/>
      <c r="F2" s="2"/>
      <c r="G2" s="5"/>
      <c r="H2" s="5"/>
      <c r="I2" s="5"/>
      <c r="J2" s="5"/>
      <c r="K2" s="5"/>
      <c r="L2" s="2"/>
    </row>
    <row r="3" ht="21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ht="17.25">
      <c r="A4" s="8" t="s">
        <v>2</v>
      </c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1"/>
    </row>
    <row r="5">
      <c r="K5" s="1" t="s">
        <v>3</v>
      </c>
    </row>
    <row r="6" ht="28.5" customHeight="1">
      <c r="A6" s="10"/>
      <c r="B6" s="11" t="s">
        <v>4</v>
      </c>
      <c r="C6" s="12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 t="s">
        <v>10</v>
      </c>
      <c r="I6" s="15"/>
      <c r="J6" s="14" t="s">
        <v>11</v>
      </c>
      <c r="K6" s="15"/>
    </row>
    <row r="7" ht="63" customHeight="1">
      <c r="A7" s="10"/>
      <c r="B7" s="16"/>
      <c r="C7" s="17"/>
      <c r="D7" s="18"/>
      <c r="E7" s="18"/>
      <c r="F7" s="18"/>
      <c r="G7" s="18"/>
      <c r="H7" s="19" t="s">
        <v>12</v>
      </c>
      <c r="I7" s="19" t="s">
        <v>13</v>
      </c>
      <c r="J7" s="19" t="s">
        <v>14</v>
      </c>
      <c r="K7" s="19" t="s">
        <v>15</v>
      </c>
    </row>
    <row r="8" ht="12" customHeight="1">
      <c r="A8" s="10"/>
      <c r="B8" s="16">
        <v>1</v>
      </c>
      <c r="C8" s="16">
        <v>2</v>
      </c>
      <c r="D8" s="18">
        <v>3</v>
      </c>
      <c r="E8" s="18">
        <v>4</v>
      </c>
      <c r="F8" s="18">
        <v>5</v>
      </c>
      <c r="G8" s="18">
        <v>6</v>
      </c>
      <c r="H8" s="19" t="s">
        <v>16</v>
      </c>
      <c r="I8" s="19" t="s">
        <v>17</v>
      </c>
      <c r="J8" s="19" t="s">
        <v>18</v>
      </c>
      <c r="K8" s="19" t="s">
        <v>19</v>
      </c>
    </row>
    <row r="9" ht="14.25" customHeight="1">
      <c r="A9" s="10"/>
      <c r="B9" s="20"/>
      <c r="C9" s="21" t="s">
        <v>20</v>
      </c>
      <c r="D9" s="22"/>
      <c r="E9" s="22"/>
      <c r="F9" s="22"/>
      <c r="G9" s="22"/>
      <c r="H9" s="23"/>
      <c r="I9" s="23"/>
      <c r="J9" s="23"/>
      <c r="K9" s="23"/>
    </row>
    <row r="10">
      <c r="A10" s="10"/>
      <c r="B10" s="24">
        <v>10000000</v>
      </c>
      <c r="C10" s="25" t="s">
        <v>21</v>
      </c>
      <c r="D10" s="26">
        <f>D11+D19+D26+D32</f>
        <v>27722712.119999997</v>
      </c>
      <c r="E10" s="26">
        <f>E11+E19+E26+E32</f>
        <v>151609000</v>
      </c>
      <c r="F10" s="26">
        <f>F11+F19+F26+F32</f>
        <v>34237440</v>
      </c>
      <c r="G10" s="26">
        <f>G11+G19+G26+G32</f>
        <v>26477372.329999998</v>
      </c>
      <c r="H10" s="26">
        <f t="shared" ref="H10:H73" si="0">G10/E10*100</f>
        <v>17.464248382351972</v>
      </c>
      <c r="I10" s="26">
        <f t="shared" ref="I10:I73" si="1">G10/F10*100</f>
        <v>77.334556351175792</v>
      </c>
      <c r="J10" s="26">
        <f t="shared" ref="J10:J73" si="2">G10-D10</f>
        <v>-1245339.7899999991</v>
      </c>
      <c r="K10" s="26">
        <f t="shared" ref="K10:K73" si="3">G10/D10*100</f>
        <v>95.507871724059882</v>
      </c>
    </row>
    <row r="11" ht="24">
      <c r="A11" s="27"/>
      <c r="B11" s="27">
        <v>11000000</v>
      </c>
      <c r="C11" s="28" t="s">
        <v>22</v>
      </c>
      <c r="D11" s="29">
        <v>15413844.609999999</v>
      </c>
      <c r="E11" s="29">
        <v>92751000</v>
      </c>
      <c r="F11" s="29">
        <v>19560240</v>
      </c>
      <c r="G11" s="29">
        <v>16040833.289999999</v>
      </c>
      <c r="H11" s="29">
        <f t="shared" si="0"/>
        <v>17.294512501212925</v>
      </c>
      <c r="I11" s="29">
        <f t="shared" si="1"/>
        <v>82.007343928295356</v>
      </c>
      <c r="J11" s="29">
        <f t="shared" si="2"/>
        <v>626988.6799999997</v>
      </c>
      <c r="K11" s="29">
        <f t="shared" si="3"/>
        <v>104.06769820161045</v>
      </c>
    </row>
    <row r="12">
      <c r="A12" s="27"/>
      <c r="B12" s="27">
        <v>11010000</v>
      </c>
      <c r="C12" s="30" t="s">
        <v>23</v>
      </c>
      <c r="D12" s="29">
        <v>15413403.41</v>
      </c>
      <c r="E12" s="29">
        <v>92750000</v>
      </c>
      <c r="F12" s="29">
        <v>19560000</v>
      </c>
      <c r="G12" s="29">
        <v>16040833.289999999</v>
      </c>
      <c r="H12" s="29">
        <f t="shared" si="0"/>
        <v>17.294698964959569</v>
      </c>
      <c r="I12" s="29">
        <f t="shared" si="1"/>
        <v>82.008350153374238</v>
      </c>
      <c r="J12" s="29">
        <f t="shared" si="2"/>
        <v>627429.87999999896</v>
      </c>
      <c r="K12" s="29">
        <f t="shared" si="3"/>
        <v>104.07067708091601</v>
      </c>
    </row>
    <row r="13" ht="36">
      <c r="A13" s="27"/>
      <c r="B13" s="27">
        <v>11010100</v>
      </c>
      <c r="C13" s="30" t="s">
        <v>24</v>
      </c>
      <c r="D13" s="29">
        <v>12051221.83</v>
      </c>
      <c r="E13" s="29">
        <v>67000000</v>
      </c>
      <c r="F13" s="29">
        <v>15900000</v>
      </c>
      <c r="G13" s="29">
        <v>11993469.300000001</v>
      </c>
      <c r="H13" s="29">
        <f t="shared" si="0"/>
        <v>17.900700447761196</v>
      </c>
      <c r="I13" s="29">
        <f t="shared" si="1"/>
        <v>75.430624528301891</v>
      </c>
      <c r="J13" s="29">
        <f t="shared" si="2"/>
        <v>-57752.529999999329</v>
      </c>
      <c r="K13" s="29">
        <f t="shared" si="3"/>
        <v>99.520774483992724</v>
      </c>
    </row>
    <row r="14" ht="60">
      <c r="A14" s="27"/>
      <c r="B14" s="27">
        <v>11010200</v>
      </c>
      <c r="C14" s="30" t="s">
        <v>25</v>
      </c>
      <c r="D14" s="29">
        <v>912788.20999999996</v>
      </c>
      <c r="E14" s="29">
        <v>4500000</v>
      </c>
      <c r="F14" s="29">
        <v>1095000</v>
      </c>
      <c r="G14" s="29">
        <v>1385941.6399999999</v>
      </c>
      <c r="H14" s="29">
        <f t="shared" si="0"/>
        <v>30.798703111111109</v>
      </c>
      <c r="I14" s="29">
        <f t="shared" si="1"/>
        <v>126.57001278538812</v>
      </c>
      <c r="J14" s="29">
        <f t="shared" si="2"/>
        <v>473153.42999999993</v>
      </c>
      <c r="K14" s="29">
        <f t="shared" si="3"/>
        <v>151.83605844339289</v>
      </c>
    </row>
    <row r="15" ht="36">
      <c r="A15" s="27"/>
      <c r="B15" s="27">
        <v>11010400</v>
      </c>
      <c r="C15" s="30" t="s">
        <v>26</v>
      </c>
      <c r="D15" s="29">
        <v>2315072.48</v>
      </c>
      <c r="E15" s="29">
        <v>20000000</v>
      </c>
      <c r="F15" s="29">
        <v>2400000</v>
      </c>
      <c r="G15" s="29">
        <v>2395144.98</v>
      </c>
      <c r="H15" s="29">
        <f t="shared" si="0"/>
        <v>11.975724899999999</v>
      </c>
      <c r="I15" s="29">
        <f t="shared" si="1"/>
        <v>99.797707500000001</v>
      </c>
      <c r="J15" s="29">
        <f t="shared" si="2"/>
        <v>80072.5</v>
      </c>
      <c r="K15" s="29">
        <f t="shared" si="3"/>
        <v>103.45874700216729</v>
      </c>
    </row>
    <row r="16" ht="36">
      <c r="A16" s="27"/>
      <c r="B16" s="27">
        <v>11010500</v>
      </c>
      <c r="C16" s="30" t="s">
        <v>27</v>
      </c>
      <c r="D16" s="29">
        <v>134320.89000000001</v>
      </c>
      <c r="E16" s="29">
        <v>1250000</v>
      </c>
      <c r="F16" s="29">
        <v>165000</v>
      </c>
      <c r="G16" s="29">
        <v>266277.37</v>
      </c>
      <c r="H16" s="29">
        <f t="shared" si="0"/>
        <v>21.302189599999998</v>
      </c>
      <c r="I16" s="29">
        <f t="shared" si="1"/>
        <v>161.38022424242425</v>
      </c>
      <c r="J16" s="29">
        <f t="shared" si="2"/>
        <v>131956.47999999998</v>
      </c>
      <c r="K16" s="29">
        <f t="shared" si="3"/>
        <v>198.23973024598033</v>
      </c>
    </row>
    <row r="17">
      <c r="A17" s="27"/>
      <c r="B17" s="27">
        <v>11020000</v>
      </c>
      <c r="C17" s="30" t="s">
        <v>28</v>
      </c>
      <c r="D17" s="29">
        <v>441.19999999999999</v>
      </c>
      <c r="E17" s="29">
        <v>1000</v>
      </c>
      <c r="F17" s="29">
        <v>240</v>
      </c>
      <c r="G17" s="29">
        <v>0</v>
      </c>
      <c r="H17" s="29"/>
      <c r="I17" s="29"/>
      <c r="J17" s="29">
        <f t="shared" si="2"/>
        <v>-441.19999999999999</v>
      </c>
      <c r="K17" s="29">
        <f t="shared" si="3"/>
        <v>0</v>
      </c>
    </row>
    <row r="18" ht="24">
      <c r="A18" s="27"/>
      <c r="B18" s="27">
        <v>11020200</v>
      </c>
      <c r="C18" s="30" t="s">
        <v>29</v>
      </c>
      <c r="D18" s="29">
        <v>441.19999999999999</v>
      </c>
      <c r="E18" s="29">
        <v>1000</v>
      </c>
      <c r="F18" s="29">
        <v>240</v>
      </c>
      <c r="G18" s="29">
        <v>0</v>
      </c>
      <c r="H18" s="29"/>
      <c r="I18" s="29"/>
      <c r="J18" s="29">
        <f t="shared" si="2"/>
        <v>-441.19999999999999</v>
      </c>
      <c r="K18" s="29">
        <f t="shared" si="3"/>
        <v>0</v>
      </c>
    </row>
    <row r="19" ht="24">
      <c r="A19" s="27"/>
      <c r="B19" s="27">
        <v>13000000</v>
      </c>
      <c r="C19" s="28" t="s">
        <v>30</v>
      </c>
      <c r="D19" s="29">
        <v>106825.17</v>
      </c>
      <c r="E19" s="29">
        <v>390000</v>
      </c>
      <c r="F19" s="29">
        <v>90000</v>
      </c>
      <c r="G19" s="29">
        <v>63891.599999999999</v>
      </c>
      <c r="H19" s="29">
        <f t="shared" si="0"/>
        <v>16.382461538461538</v>
      </c>
      <c r="I19" s="29">
        <f t="shared" si="1"/>
        <v>70.990666666666669</v>
      </c>
      <c r="J19" s="29">
        <f t="shared" si="2"/>
        <v>-42933.57</v>
      </c>
      <c r="K19" s="29">
        <f t="shared" si="3"/>
        <v>59.809499952118031</v>
      </c>
    </row>
    <row r="20" ht="24">
      <c r="A20" s="27"/>
      <c r="B20" s="27">
        <v>13010000</v>
      </c>
      <c r="C20" s="30" t="s">
        <v>31</v>
      </c>
      <c r="D20" s="29">
        <v>82055.240000000005</v>
      </c>
      <c r="E20" s="29">
        <v>240000</v>
      </c>
      <c r="F20" s="29">
        <v>60000</v>
      </c>
      <c r="G20" s="29">
        <v>40103.290000000001</v>
      </c>
      <c r="H20" s="29">
        <f t="shared" si="0"/>
        <v>16.709704166666668</v>
      </c>
      <c r="I20" s="29">
        <f t="shared" si="1"/>
        <v>66.838816666666673</v>
      </c>
      <c r="J20" s="29">
        <f t="shared" si="2"/>
        <v>-41951.950000000004</v>
      </c>
      <c r="K20" s="29">
        <f t="shared" si="3"/>
        <v>48.873527150734063</v>
      </c>
    </row>
    <row r="21" ht="36">
      <c r="A21" s="27"/>
      <c r="B21" s="27">
        <v>13010100</v>
      </c>
      <c r="C21" s="30" t="s">
        <v>32</v>
      </c>
      <c r="D21" s="29">
        <v>38913.730000000003</v>
      </c>
      <c r="E21" s="29">
        <v>120000</v>
      </c>
      <c r="F21" s="29">
        <v>30000</v>
      </c>
      <c r="G21" s="29">
        <v>1487.98</v>
      </c>
      <c r="H21" s="29">
        <f t="shared" si="0"/>
        <v>1.2399833333333334</v>
      </c>
      <c r="I21" s="29">
        <f t="shared" si="1"/>
        <v>4.9599333333333337</v>
      </c>
      <c r="J21" s="29">
        <f t="shared" si="2"/>
        <v>-37425.75</v>
      </c>
      <c r="K21" s="29">
        <f t="shared" si="3"/>
        <v>3.8237917567912403</v>
      </c>
    </row>
    <row r="22" ht="48">
      <c r="A22" s="27"/>
      <c r="B22" s="27">
        <v>13010200</v>
      </c>
      <c r="C22" s="30" t="s">
        <v>33</v>
      </c>
      <c r="D22" s="29">
        <v>43141.510000000002</v>
      </c>
      <c r="E22" s="29">
        <v>120000</v>
      </c>
      <c r="F22" s="29">
        <v>30000</v>
      </c>
      <c r="G22" s="29">
        <v>38615.309999999998</v>
      </c>
      <c r="H22" s="29">
        <f t="shared" si="0"/>
        <v>32.179425000000002</v>
      </c>
      <c r="I22" s="29">
        <f t="shared" si="1"/>
        <v>128.71770000000001</v>
      </c>
      <c r="J22" s="29">
        <f t="shared" si="2"/>
        <v>-4526.2000000000044</v>
      </c>
      <c r="K22" s="29">
        <f t="shared" si="3"/>
        <v>89.50848034758171</v>
      </c>
    </row>
    <row r="23">
      <c r="A23" s="27"/>
      <c r="B23" s="27">
        <v>13020200</v>
      </c>
      <c r="C23" s="30"/>
      <c r="D23" s="29"/>
      <c r="E23" s="29"/>
      <c r="F23" s="29"/>
      <c r="G23" s="29">
        <v>104.65000000000001</v>
      </c>
      <c r="H23" s="29"/>
      <c r="I23" s="29"/>
      <c r="J23" s="29"/>
      <c r="K23" s="29"/>
    </row>
    <row r="24">
      <c r="A24" s="27"/>
      <c r="B24" s="27">
        <v>13030000</v>
      </c>
      <c r="C24" s="30" t="s">
        <v>34</v>
      </c>
      <c r="D24" s="29">
        <v>24769.93</v>
      </c>
      <c r="E24" s="29">
        <v>150000</v>
      </c>
      <c r="F24" s="29">
        <v>30000</v>
      </c>
      <c r="G24" s="29">
        <v>23683.66</v>
      </c>
      <c r="H24" s="29">
        <f t="shared" si="0"/>
        <v>15.789106666666667</v>
      </c>
      <c r="I24" s="29">
        <f t="shared" si="1"/>
        <v>78.94553333333333</v>
      </c>
      <c r="J24" s="29">
        <f t="shared" si="2"/>
        <v>-1086.2700000000004</v>
      </c>
      <c r="K24" s="29">
        <f t="shared" si="3"/>
        <v>95.61456168830513</v>
      </c>
    </row>
    <row r="25" ht="24">
      <c r="A25" s="27"/>
      <c r="B25" s="27">
        <v>13030100</v>
      </c>
      <c r="C25" s="30" t="s">
        <v>35</v>
      </c>
      <c r="D25" s="29">
        <v>24769.93</v>
      </c>
      <c r="E25" s="29">
        <v>150000</v>
      </c>
      <c r="F25" s="29">
        <v>30000</v>
      </c>
      <c r="G25" s="29">
        <v>23683.66</v>
      </c>
      <c r="H25" s="29">
        <f t="shared" si="0"/>
        <v>15.789106666666667</v>
      </c>
      <c r="I25" s="29">
        <f t="shared" si="1"/>
        <v>78.94553333333333</v>
      </c>
      <c r="J25" s="29">
        <f t="shared" si="2"/>
        <v>-1086.2700000000004</v>
      </c>
      <c r="K25" s="29">
        <f t="shared" si="3"/>
        <v>95.61456168830513</v>
      </c>
    </row>
    <row r="26" ht="13.5">
      <c r="A26" s="27"/>
      <c r="B26" s="27">
        <v>14000000</v>
      </c>
      <c r="C26" s="28" t="s">
        <v>36</v>
      </c>
      <c r="D26" s="29">
        <v>953601.02000000002</v>
      </c>
      <c r="E26" s="29">
        <v>4780000</v>
      </c>
      <c r="F26" s="29">
        <v>975000</v>
      </c>
      <c r="G26" s="29">
        <v>777859.56999999995</v>
      </c>
      <c r="H26" s="29">
        <f t="shared" si="0"/>
        <v>16.273212761506276</v>
      </c>
      <c r="I26" s="29">
        <f t="shared" si="1"/>
        <v>79.780468717948722</v>
      </c>
      <c r="J26" s="29">
        <f t="shared" si="2"/>
        <v>-175741.45000000007</v>
      </c>
      <c r="K26" s="29">
        <f t="shared" si="3"/>
        <v>81.570756918863182</v>
      </c>
    </row>
    <row r="27" ht="24">
      <c r="A27" s="27"/>
      <c r="B27" s="27">
        <v>14020000</v>
      </c>
      <c r="C27" s="30" t="s">
        <v>37</v>
      </c>
      <c r="D27" s="29">
        <v>111917.71000000001</v>
      </c>
      <c r="E27" s="29">
        <v>480000</v>
      </c>
      <c r="F27" s="29">
        <v>80000</v>
      </c>
      <c r="G27" s="29">
        <v>75081.740000000005</v>
      </c>
      <c r="H27" s="29">
        <f t="shared" si="0"/>
        <v>15.642029166666669</v>
      </c>
      <c r="I27" s="29">
        <f t="shared" si="1"/>
        <v>93.852175000000003</v>
      </c>
      <c r="J27" s="29">
        <f t="shared" si="2"/>
        <v>-36835.970000000001</v>
      </c>
      <c r="K27" s="29">
        <f t="shared" si="3"/>
        <v>67.086558508032383</v>
      </c>
    </row>
    <row r="28">
      <c r="A28" s="27"/>
      <c r="B28" s="27">
        <v>14021900</v>
      </c>
      <c r="C28" s="30" t="s">
        <v>38</v>
      </c>
      <c r="D28" s="29">
        <v>111917.71000000001</v>
      </c>
      <c r="E28" s="29">
        <v>480000</v>
      </c>
      <c r="F28" s="29">
        <v>80000</v>
      </c>
      <c r="G28" s="29">
        <v>75081.740000000005</v>
      </c>
      <c r="H28" s="29">
        <f t="shared" si="0"/>
        <v>15.642029166666669</v>
      </c>
      <c r="I28" s="29">
        <f t="shared" si="1"/>
        <v>93.852175000000003</v>
      </c>
      <c r="J28" s="29">
        <f t="shared" si="2"/>
        <v>-36835.970000000001</v>
      </c>
      <c r="K28" s="29">
        <f t="shared" si="3"/>
        <v>67.086558508032383</v>
      </c>
    </row>
    <row r="29" ht="24">
      <c r="A29" s="27"/>
      <c r="B29" s="27">
        <v>14030000</v>
      </c>
      <c r="C29" s="30" t="s">
        <v>39</v>
      </c>
      <c r="D29" s="29">
        <v>377067.87</v>
      </c>
      <c r="E29" s="29">
        <v>2200000</v>
      </c>
      <c r="F29" s="29">
        <v>370000</v>
      </c>
      <c r="G29" s="29">
        <v>252976.01000000001</v>
      </c>
      <c r="H29" s="29">
        <f t="shared" si="0"/>
        <v>11.498909545454545</v>
      </c>
      <c r="I29" s="29">
        <f t="shared" si="1"/>
        <v>68.371894594594593</v>
      </c>
      <c r="J29" s="29">
        <f t="shared" si="2"/>
        <v>-124091.85999999999</v>
      </c>
      <c r="K29" s="29">
        <f t="shared" si="3"/>
        <v>67.090311884701293</v>
      </c>
    </row>
    <row r="30">
      <c r="A30" s="27"/>
      <c r="B30" s="27">
        <v>14031900</v>
      </c>
      <c r="C30" s="30" t="s">
        <v>38</v>
      </c>
      <c r="D30" s="29">
        <v>377067.87</v>
      </c>
      <c r="E30" s="29">
        <v>2200000</v>
      </c>
      <c r="F30" s="29">
        <v>370000</v>
      </c>
      <c r="G30" s="29">
        <v>252976.01000000001</v>
      </c>
      <c r="H30" s="29">
        <f t="shared" si="0"/>
        <v>11.498909545454545</v>
      </c>
      <c r="I30" s="29">
        <f t="shared" si="1"/>
        <v>68.371894594594593</v>
      </c>
      <c r="J30" s="29">
        <f t="shared" si="2"/>
        <v>-124091.85999999999</v>
      </c>
      <c r="K30" s="29">
        <f t="shared" si="3"/>
        <v>67.090311884701293</v>
      </c>
    </row>
    <row r="31" ht="24">
      <c r="A31" s="27"/>
      <c r="B31" s="27">
        <v>14040000</v>
      </c>
      <c r="C31" s="30" t="s">
        <v>40</v>
      </c>
      <c r="D31" s="29">
        <v>464615.44</v>
      </c>
      <c r="E31" s="29">
        <v>2100000</v>
      </c>
      <c r="F31" s="29">
        <v>525000</v>
      </c>
      <c r="G31" s="29">
        <v>449801.82000000001</v>
      </c>
      <c r="H31" s="29">
        <f t="shared" si="0"/>
        <v>21.419134285714286</v>
      </c>
      <c r="I31" s="29">
        <f t="shared" si="1"/>
        <v>85.676537142857143</v>
      </c>
      <c r="J31" s="29">
        <f t="shared" si="2"/>
        <v>-14813.619999999995</v>
      </c>
      <c r="K31" s="29">
        <f t="shared" si="3"/>
        <v>96.811638459539779</v>
      </c>
    </row>
    <row r="32" ht="13.5">
      <c r="A32" s="27"/>
      <c r="B32" s="27">
        <v>18000000</v>
      </c>
      <c r="C32" s="28" t="s">
        <v>41</v>
      </c>
      <c r="D32" s="29">
        <v>11248441.32</v>
      </c>
      <c r="E32" s="29">
        <v>53688000</v>
      </c>
      <c r="F32" s="29">
        <v>13612200</v>
      </c>
      <c r="G32" s="29">
        <v>9594787.8699999992</v>
      </c>
      <c r="H32" s="29">
        <f t="shared" si="0"/>
        <v>17.871382562211295</v>
      </c>
      <c r="I32" s="29">
        <f t="shared" si="1"/>
        <v>70.486680110489118</v>
      </c>
      <c r="J32" s="29">
        <f t="shared" si="2"/>
        <v>-1653653.4500000011</v>
      </c>
      <c r="K32" s="29">
        <f t="shared" si="3"/>
        <v>85.298821383725709</v>
      </c>
    </row>
    <row r="33">
      <c r="A33" s="27"/>
      <c r="B33" s="27">
        <v>18010000</v>
      </c>
      <c r="C33" s="30" t="s">
        <v>42</v>
      </c>
      <c r="D33" s="29">
        <v>5987090.0199999996</v>
      </c>
      <c r="E33" s="29">
        <v>33430000</v>
      </c>
      <c r="F33" s="29">
        <v>7832700</v>
      </c>
      <c r="G33" s="29">
        <v>4236185.0999999996</v>
      </c>
      <c r="H33" s="29">
        <f t="shared" si="0"/>
        <v>12.671807059527371</v>
      </c>
      <c r="I33" s="29">
        <f t="shared" si="1"/>
        <v>54.083331418284871</v>
      </c>
      <c r="J33" s="29">
        <f t="shared" si="2"/>
        <v>-1750904.9199999999</v>
      </c>
      <c r="K33" s="29">
        <f t="shared" si="3"/>
        <v>70.755326641973554</v>
      </c>
    </row>
    <row r="34" ht="36">
      <c r="A34" s="27"/>
      <c r="B34" s="27">
        <v>18010100</v>
      </c>
      <c r="C34" s="30" t="s">
        <v>43</v>
      </c>
      <c r="D34" s="29">
        <v>5440.79</v>
      </c>
      <c r="E34" s="29">
        <v>20000</v>
      </c>
      <c r="F34" s="29">
        <v>4800</v>
      </c>
      <c r="G34" s="29">
        <v>4035.9499999999998</v>
      </c>
      <c r="H34" s="29">
        <f t="shared" si="0"/>
        <v>20.179749999999999</v>
      </c>
      <c r="I34" s="29">
        <f t="shared" si="1"/>
        <v>84.082291666666663</v>
      </c>
      <c r="J34" s="29">
        <f t="shared" si="2"/>
        <v>-1404.8400000000001</v>
      </c>
      <c r="K34" s="29">
        <f t="shared" si="3"/>
        <v>74.179484964499636</v>
      </c>
    </row>
    <row r="35" ht="36">
      <c r="A35" s="27"/>
      <c r="B35" s="27">
        <v>18010200</v>
      </c>
      <c r="C35" s="30" t="s">
        <v>44</v>
      </c>
      <c r="D35" s="29">
        <v>0</v>
      </c>
      <c r="E35" s="29">
        <v>20000</v>
      </c>
      <c r="F35" s="29">
        <v>4800</v>
      </c>
      <c r="G35" s="29">
        <v>5160.6199999999999</v>
      </c>
      <c r="H35" s="29">
        <f t="shared" si="0"/>
        <v>25.803100000000001</v>
      </c>
      <c r="I35" s="29">
        <f t="shared" si="1"/>
        <v>107.51291666666667</v>
      </c>
      <c r="J35" s="29">
        <f t="shared" si="2"/>
        <v>5160.6199999999999</v>
      </c>
      <c r="K35" s="29" t="e">
        <f t="shared" si="3"/>
        <v>#DIV/0!</v>
      </c>
    </row>
    <row r="36" ht="36">
      <c r="A36" s="27"/>
      <c r="B36" s="27">
        <v>18010300</v>
      </c>
      <c r="C36" s="30" t="s">
        <v>45</v>
      </c>
      <c r="D36" s="29">
        <v>1335.75</v>
      </c>
      <c r="E36" s="29">
        <v>1000000</v>
      </c>
      <c r="F36" s="29">
        <v>45000</v>
      </c>
      <c r="G36" s="29">
        <v>7518.4700000000003</v>
      </c>
      <c r="H36" s="29">
        <f t="shared" si="0"/>
        <v>0.75184700000000004</v>
      </c>
      <c r="I36" s="29">
        <f t="shared" si="1"/>
        <v>16.707711111111113</v>
      </c>
      <c r="J36" s="29">
        <f t="shared" si="2"/>
        <v>6182.7200000000003</v>
      </c>
      <c r="K36" s="29">
        <f t="shared" si="3"/>
        <v>562.86505708403524</v>
      </c>
    </row>
    <row r="37" ht="36">
      <c r="A37" s="27"/>
      <c r="B37" s="27">
        <v>18010400</v>
      </c>
      <c r="C37" s="30" t="s">
        <v>46</v>
      </c>
      <c r="D37" s="29">
        <v>222293.51000000001</v>
      </c>
      <c r="E37" s="29">
        <v>1200000</v>
      </c>
      <c r="F37" s="29">
        <v>255000</v>
      </c>
      <c r="G37" s="29">
        <v>287507.78000000003</v>
      </c>
      <c r="H37" s="29">
        <f t="shared" si="0"/>
        <v>23.958981666666666</v>
      </c>
      <c r="I37" s="29">
        <f t="shared" si="1"/>
        <v>112.74814901960785</v>
      </c>
      <c r="J37" s="29">
        <f t="shared" si="2"/>
        <v>65214.270000000019</v>
      </c>
      <c r="K37" s="29">
        <f t="shared" si="3"/>
        <v>129.33701033377</v>
      </c>
    </row>
    <row r="38">
      <c r="A38" s="27"/>
      <c r="B38" s="27">
        <v>18010500</v>
      </c>
      <c r="C38" s="30" t="s">
        <v>47</v>
      </c>
      <c r="D38" s="29">
        <v>1403405.23</v>
      </c>
      <c r="E38" s="29">
        <v>6500000</v>
      </c>
      <c r="F38" s="29">
        <v>1620000</v>
      </c>
      <c r="G38" s="29">
        <v>702837.31999999995</v>
      </c>
      <c r="H38" s="29">
        <f t="shared" si="0"/>
        <v>10.812881846153845</v>
      </c>
      <c r="I38" s="29">
        <f t="shared" si="1"/>
        <v>43.385019753086418</v>
      </c>
      <c r="J38" s="29">
        <f t="shared" si="2"/>
        <v>-700567.91000000003</v>
      </c>
      <c r="K38" s="29">
        <f t="shared" si="3"/>
        <v>50.080853696120251</v>
      </c>
    </row>
    <row r="39">
      <c r="A39" s="27"/>
      <c r="B39" s="27">
        <v>18010600</v>
      </c>
      <c r="C39" s="30" t="s">
        <v>48</v>
      </c>
      <c r="D39" s="29">
        <v>4227068.6500000004</v>
      </c>
      <c r="E39" s="29">
        <v>2150000</v>
      </c>
      <c r="F39" s="29">
        <v>5250000</v>
      </c>
      <c r="G39" s="29">
        <v>2885976.9199999999</v>
      </c>
      <c r="H39" s="29">
        <f t="shared" si="0"/>
        <v>134.23148465116279</v>
      </c>
      <c r="I39" s="29">
        <f t="shared" si="1"/>
        <v>54.970988952380949</v>
      </c>
      <c r="J39" s="29">
        <f t="shared" si="2"/>
        <v>-1341091.7300000004</v>
      </c>
      <c r="K39" s="29">
        <f t="shared" si="3"/>
        <v>68.273717768931903</v>
      </c>
    </row>
    <row r="40">
      <c r="A40" s="27"/>
      <c r="B40" s="27">
        <v>18010700</v>
      </c>
      <c r="C40" s="30" t="s">
        <v>49</v>
      </c>
      <c r="D40" s="29">
        <v>23196.09</v>
      </c>
      <c r="E40" s="29">
        <v>820000</v>
      </c>
      <c r="F40" s="29">
        <v>66000</v>
      </c>
      <c r="G40" s="29">
        <v>43978.559999999998</v>
      </c>
      <c r="H40" s="29">
        <f t="shared" si="0"/>
        <v>5.3632390243902437</v>
      </c>
      <c r="I40" s="29">
        <f t="shared" si="1"/>
        <v>66.634181818181816</v>
      </c>
      <c r="J40" s="29">
        <f t="shared" si="2"/>
        <v>20782.469999999998</v>
      </c>
      <c r="K40" s="29">
        <f t="shared" si="3"/>
        <v>189.59471186738799</v>
      </c>
    </row>
    <row r="41">
      <c r="A41" s="27"/>
      <c r="B41" s="27">
        <v>18010900</v>
      </c>
      <c r="C41" s="30" t="s">
        <v>50</v>
      </c>
      <c r="D41" s="29">
        <v>93683.330000000002</v>
      </c>
      <c r="E41" s="29">
        <v>2300000</v>
      </c>
      <c r="F41" s="29">
        <v>570000</v>
      </c>
      <c r="G41" s="29">
        <v>277995.47999999998</v>
      </c>
      <c r="H41" s="29">
        <f t="shared" si="0"/>
        <v>12.08676</v>
      </c>
      <c r="I41" s="29">
        <f t="shared" si="1"/>
        <v>48.771136842105264</v>
      </c>
      <c r="J41" s="29">
        <f t="shared" si="2"/>
        <v>184312.14999999997</v>
      </c>
      <c r="K41" s="29">
        <f t="shared" si="3"/>
        <v>296.73953733284242</v>
      </c>
    </row>
    <row r="42">
      <c r="A42" s="27"/>
      <c r="B42" s="27">
        <v>18011000</v>
      </c>
      <c r="C42" s="30" t="s">
        <v>51</v>
      </c>
      <c r="D42" s="29">
        <v>0</v>
      </c>
      <c r="E42" s="29">
        <v>20000</v>
      </c>
      <c r="F42" s="29">
        <v>4800</v>
      </c>
      <c r="G42" s="29">
        <v>0</v>
      </c>
      <c r="H42" s="29">
        <f t="shared" si="0"/>
        <v>0</v>
      </c>
      <c r="I42" s="29">
        <f t="shared" si="1"/>
        <v>0</v>
      </c>
      <c r="J42" s="29">
        <f t="shared" si="2"/>
        <v>0</v>
      </c>
      <c r="K42" s="29" t="e">
        <f t="shared" si="3"/>
        <v>#DIV/0!</v>
      </c>
    </row>
    <row r="43">
      <c r="A43" s="27"/>
      <c r="B43" s="27">
        <v>18011100</v>
      </c>
      <c r="C43" s="30" t="s">
        <v>52</v>
      </c>
      <c r="D43" s="29">
        <v>10666.67</v>
      </c>
      <c r="E43" s="29">
        <v>50000</v>
      </c>
      <c r="F43" s="29">
        <v>12300</v>
      </c>
      <c r="G43" s="29">
        <v>21174</v>
      </c>
      <c r="H43" s="29">
        <f t="shared" si="0"/>
        <v>42.347999999999999</v>
      </c>
      <c r="I43" s="29">
        <f t="shared" si="1"/>
        <v>172.14634146341464</v>
      </c>
      <c r="J43" s="29">
        <f t="shared" si="2"/>
        <v>10507.33</v>
      </c>
      <c r="K43" s="29">
        <f t="shared" si="3"/>
        <v>198.50618796681624</v>
      </c>
    </row>
    <row r="44">
      <c r="A44" s="27"/>
      <c r="B44" s="27">
        <v>18030000</v>
      </c>
      <c r="C44" s="30" t="s">
        <v>53</v>
      </c>
      <c r="D44" s="29">
        <v>2171.3000000000002</v>
      </c>
      <c r="E44" s="29">
        <v>8000</v>
      </c>
      <c r="F44" s="29">
        <v>2000</v>
      </c>
      <c r="G44" s="29">
        <v>1986</v>
      </c>
      <c r="H44" s="29">
        <f t="shared" si="0"/>
        <v>24.824999999999999</v>
      </c>
      <c r="I44" s="29">
        <f t="shared" si="1"/>
        <v>99.299999999999997</v>
      </c>
      <c r="J44" s="29">
        <f t="shared" si="2"/>
        <v>-185.30000000000018</v>
      </c>
      <c r="K44" s="29">
        <f t="shared" si="3"/>
        <v>91.465942062358948</v>
      </c>
    </row>
    <row r="45">
      <c r="A45" s="27"/>
      <c r="B45" s="27">
        <v>18030100</v>
      </c>
      <c r="C45" s="30" t="s">
        <v>54</v>
      </c>
      <c r="D45" s="29">
        <v>1000</v>
      </c>
      <c r="E45" s="29">
        <v>2000</v>
      </c>
      <c r="F45" s="29">
        <v>500</v>
      </c>
      <c r="G45" s="29">
        <v>0</v>
      </c>
      <c r="H45" s="29">
        <f t="shared" si="0"/>
        <v>0</v>
      </c>
      <c r="I45" s="29">
        <f t="shared" si="1"/>
        <v>0</v>
      </c>
      <c r="J45" s="29">
        <f t="shared" si="2"/>
        <v>-1000</v>
      </c>
      <c r="K45" s="29">
        <f t="shared" si="3"/>
        <v>0</v>
      </c>
    </row>
    <row r="46">
      <c r="A46" s="27"/>
      <c r="B46" s="27">
        <v>18030200</v>
      </c>
      <c r="C46" s="30" t="s">
        <v>55</v>
      </c>
      <c r="D46" s="29">
        <v>1171.3</v>
      </c>
      <c r="E46" s="29">
        <v>6000</v>
      </c>
      <c r="F46" s="29">
        <v>1500</v>
      </c>
      <c r="G46" s="29">
        <v>1986</v>
      </c>
      <c r="H46" s="29">
        <f t="shared" si="0"/>
        <v>33.100000000000001</v>
      </c>
      <c r="I46" s="29">
        <f t="shared" si="1"/>
        <v>132.40000000000001</v>
      </c>
      <c r="J46" s="29">
        <f t="shared" si="2"/>
        <v>814.70000000000005</v>
      </c>
      <c r="K46" s="29">
        <f t="shared" si="3"/>
        <v>169.55519508238709</v>
      </c>
    </row>
    <row r="47">
      <c r="A47" s="27"/>
      <c r="B47" s="27">
        <v>18050000</v>
      </c>
      <c r="C47" s="30" t="s">
        <v>56</v>
      </c>
      <c r="D47" s="29">
        <v>5259180</v>
      </c>
      <c r="E47" s="29">
        <v>20250000</v>
      </c>
      <c r="F47" s="29">
        <v>5777500</v>
      </c>
      <c r="G47" s="29">
        <v>5356616.7699999996</v>
      </c>
      <c r="H47" s="29">
        <f t="shared" si="0"/>
        <v>26.452428493827156</v>
      </c>
      <c r="I47" s="29">
        <f t="shared" si="1"/>
        <v>92.715132323669408</v>
      </c>
      <c r="J47" s="29">
        <f t="shared" si="2"/>
        <v>97436.769999999553</v>
      </c>
      <c r="K47" s="29">
        <f t="shared" si="3"/>
        <v>101.85269889982848</v>
      </c>
    </row>
    <row r="48">
      <c r="A48" s="27"/>
      <c r="B48" s="27">
        <v>18050300</v>
      </c>
      <c r="C48" s="30" t="s">
        <v>57</v>
      </c>
      <c r="D48" s="29">
        <v>181226.28</v>
      </c>
      <c r="E48" s="29">
        <v>750000</v>
      </c>
      <c r="F48" s="29">
        <v>187500</v>
      </c>
      <c r="G48" s="29">
        <v>261179.56</v>
      </c>
      <c r="H48" s="29">
        <f t="shared" si="0"/>
        <v>34.82394133333333</v>
      </c>
      <c r="I48" s="29">
        <f t="shared" si="1"/>
        <v>139.29576533333332</v>
      </c>
      <c r="J48" s="29">
        <f t="shared" si="2"/>
        <v>79953.279999999999</v>
      </c>
      <c r="K48" s="29">
        <f t="shared" si="3"/>
        <v>144.11792815037643</v>
      </c>
    </row>
    <row r="49">
      <c r="A49" s="27"/>
      <c r="B49" s="27">
        <v>18050400</v>
      </c>
      <c r="C49" s="30" t="s">
        <v>58</v>
      </c>
      <c r="D49" s="29">
        <v>3330384.6899999999</v>
      </c>
      <c r="E49" s="29">
        <v>12000000</v>
      </c>
      <c r="F49" s="29">
        <v>3000000</v>
      </c>
      <c r="G49" s="29">
        <v>3440658.27</v>
      </c>
      <c r="H49" s="29">
        <f t="shared" si="0"/>
        <v>28.67215225</v>
      </c>
      <c r="I49" s="29">
        <f t="shared" si="1"/>
        <v>114.688609</v>
      </c>
      <c r="J49" s="29">
        <f t="shared" si="2"/>
        <v>110273.58000000007</v>
      </c>
      <c r="K49" s="29">
        <f t="shared" si="3"/>
        <v>103.31113640808864</v>
      </c>
    </row>
    <row r="50" ht="48">
      <c r="A50" s="27"/>
      <c r="B50" s="27">
        <v>18050500</v>
      </c>
      <c r="C50" s="30" t="s">
        <v>59</v>
      </c>
      <c r="D50" s="29">
        <v>1747569.03</v>
      </c>
      <c r="E50" s="29">
        <v>7500000</v>
      </c>
      <c r="F50" s="29">
        <v>2590000</v>
      </c>
      <c r="G50" s="29">
        <v>1654778.9399999999</v>
      </c>
      <c r="H50" s="29">
        <f t="shared" si="0"/>
        <v>22.063719199999998</v>
      </c>
      <c r="I50" s="29">
        <f t="shared" si="1"/>
        <v>63.891078764478756</v>
      </c>
      <c r="J50" s="29">
        <f t="shared" si="2"/>
        <v>-92790.090000000084</v>
      </c>
      <c r="K50" s="29">
        <f t="shared" si="3"/>
        <v>94.690333348377081</v>
      </c>
    </row>
    <row r="51">
      <c r="A51" s="27"/>
      <c r="B51" s="31">
        <v>20000000</v>
      </c>
      <c r="C51" s="25" t="s">
        <v>60</v>
      </c>
      <c r="D51" s="26">
        <f>D52+D60+D70</f>
        <v>696080.60999999999</v>
      </c>
      <c r="E51" s="26">
        <f>E52+E60+E70</f>
        <v>3316000</v>
      </c>
      <c r="F51" s="26">
        <f>F52+F60+F70</f>
        <v>819130</v>
      </c>
      <c r="G51" s="26">
        <f>G52+G60+G70</f>
        <v>978922.90000000002</v>
      </c>
      <c r="H51" s="26">
        <f t="shared" si="0"/>
        <v>29.521197225572983</v>
      </c>
      <c r="I51" s="26">
        <f t="shared" si="1"/>
        <v>119.50763615054998</v>
      </c>
      <c r="J51" s="26">
        <f t="shared" si="2"/>
        <v>282842.29000000004</v>
      </c>
      <c r="K51" s="26">
        <f t="shared" si="3"/>
        <v>140.63355392129083</v>
      </c>
    </row>
    <row r="52" ht="13.5">
      <c r="A52" s="27"/>
      <c r="B52" s="27">
        <v>21000000</v>
      </c>
      <c r="C52" s="28" t="s">
        <v>61</v>
      </c>
      <c r="D52" s="29">
        <v>59281.580000000002</v>
      </c>
      <c r="E52" s="29">
        <v>271000</v>
      </c>
      <c r="F52" s="29">
        <v>68200</v>
      </c>
      <c r="G52" s="29">
        <v>41901.910000000003</v>
      </c>
      <c r="H52" s="29">
        <f t="shared" si="0"/>
        <v>15.461959409594098</v>
      </c>
      <c r="I52" s="29">
        <f t="shared" si="1"/>
        <v>61.439750733137835</v>
      </c>
      <c r="J52" s="29">
        <f t="shared" si="2"/>
        <v>-17379.669999999998</v>
      </c>
      <c r="K52" s="29">
        <f t="shared" si="3"/>
        <v>70.682849546182808</v>
      </c>
    </row>
    <row r="53" ht="60">
      <c r="A53" s="27"/>
      <c r="B53" s="27">
        <v>21010000</v>
      </c>
      <c r="C53" s="30" t="s">
        <v>62</v>
      </c>
      <c r="D53" s="29">
        <v>140</v>
      </c>
      <c r="E53" s="29">
        <v>0</v>
      </c>
      <c r="F53" s="29">
        <v>0</v>
      </c>
      <c r="G53" s="29">
        <v>0</v>
      </c>
      <c r="H53" s="29" t="e">
        <f t="shared" si="0"/>
        <v>#DIV/0!</v>
      </c>
      <c r="I53" s="29" t="e">
        <f t="shared" si="1"/>
        <v>#DIV/0!</v>
      </c>
      <c r="J53" s="29">
        <f t="shared" si="2"/>
        <v>-140</v>
      </c>
      <c r="K53" s="29">
        <f t="shared" si="3"/>
        <v>0</v>
      </c>
    </row>
    <row r="54" ht="36">
      <c r="A54" s="27"/>
      <c r="B54" s="27">
        <v>21010300</v>
      </c>
      <c r="C54" s="30" t="s">
        <v>63</v>
      </c>
      <c r="D54" s="29">
        <v>140</v>
      </c>
      <c r="E54" s="29">
        <v>0</v>
      </c>
      <c r="F54" s="29">
        <v>0</v>
      </c>
      <c r="G54" s="29">
        <v>0</v>
      </c>
      <c r="H54" s="29" t="e">
        <f t="shared" si="0"/>
        <v>#DIV/0!</v>
      </c>
      <c r="I54" s="29" t="e">
        <f t="shared" si="1"/>
        <v>#DIV/0!</v>
      </c>
      <c r="J54" s="29">
        <f t="shared" si="2"/>
        <v>-140</v>
      </c>
      <c r="K54" s="29">
        <f t="shared" si="3"/>
        <v>0</v>
      </c>
    </row>
    <row r="55">
      <c r="A55" s="27"/>
      <c r="B55" s="27">
        <v>21080000</v>
      </c>
      <c r="C55" s="30" t="s">
        <v>64</v>
      </c>
      <c r="D55" s="29">
        <v>59141.580000000002</v>
      </c>
      <c r="E55" s="29">
        <v>271000</v>
      </c>
      <c r="F55" s="29">
        <v>68200</v>
      </c>
      <c r="G55" s="29">
        <v>41901.910000000003</v>
      </c>
      <c r="H55" s="29">
        <f t="shared" si="0"/>
        <v>15.461959409594098</v>
      </c>
      <c r="I55" s="29">
        <f t="shared" si="1"/>
        <v>61.439750733137835</v>
      </c>
      <c r="J55" s="29">
        <f t="shared" si="2"/>
        <v>-17239.669999999998</v>
      </c>
      <c r="K55" s="29">
        <f t="shared" si="3"/>
        <v>70.850170049565804</v>
      </c>
    </row>
    <row r="56" ht="63.75" hidden="1">
      <c r="A56" s="27"/>
      <c r="B56" s="27">
        <v>21080900</v>
      </c>
      <c r="C56" s="30" t="s">
        <v>65</v>
      </c>
      <c r="D56" s="29">
        <v>0</v>
      </c>
      <c r="E56" s="29">
        <v>0</v>
      </c>
      <c r="F56" s="29">
        <v>0</v>
      </c>
      <c r="G56" s="29">
        <v>0</v>
      </c>
      <c r="H56" s="29" t="e">
        <f t="shared" si="0"/>
        <v>#DIV/0!</v>
      </c>
      <c r="I56" s="29"/>
      <c r="J56" s="29">
        <f t="shared" si="2"/>
        <v>0</v>
      </c>
      <c r="K56" s="29"/>
    </row>
    <row r="57">
      <c r="A57" s="27"/>
      <c r="B57" s="27">
        <v>21081100</v>
      </c>
      <c r="C57" s="30" t="s">
        <v>66</v>
      </c>
      <c r="D57" s="29">
        <v>42141.580000000002</v>
      </c>
      <c r="E57" s="29">
        <v>160000</v>
      </c>
      <c r="F57" s="29">
        <v>39900</v>
      </c>
      <c r="G57" s="29">
        <v>24901.91</v>
      </c>
      <c r="H57" s="29">
        <f t="shared" si="0"/>
        <v>15.563693749999999</v>
      </c>
      <c r="I57" s="29">
        <f t="shared" si="1"/>
        <v>62.410802005012535</v>
      </c>
      <c r="J57" s="29">
        <f t="shared" si="2"/>
        <v>-17239.670000000002</v>
      </c>
      <c r="K57" s="29">
        <f t="shared" si="3"/>
        <v>59.091068725947146</v>
      </c>
    </row>
    <row r="58" ht="36">
      <c r="A58" s="27"/>
      <c r="B58" s="27">
        <v>21081500</v>
      </c>
      <c r="C58" s="30" t="s">
        <v>67</v>
      </c>
      <c r="D58" s="29">
        <v>17000</v>
      </c>
      <c r="E58" s="29">
        <v>110000</v>
      </c>
      <c r="F58" s="29">
        <v>27300</v>
      </c>
      <c r="G58" s="29">
        <v>17000</v>
      </c>
      <c r="H58" s="29">
        <f t="shared" si="0"/>
        <v>15.454545454545453</v>
      </c>
      <c r="I58" s="29">
        <f t="shared" si="1"/>
        <v>62.27106227106227</v>
      </c>
      <c r="J58" s="29">
        <f t="shared" si="2"/>
        <v>0</v>
      </c>
      <c r="K58" s="29">
        <f t="shared" si="3"/>
        <v>100</v>
      </c>
    </row>
    <row r="59">
      <c r="A59" s="27"/>
      <c r="B59" s="27">
        <v>21081700</v>
      </c>
      <c r="C59" s="30" t="s">
        <v>68</v>
      </c>
      <c r="D59" s="29"/>
      <c r="E59" s="29">
        <v>1000</v>
      </c>
      <c r="F59" s="29">
        <v>1000</v>
      </c>
      <c r="G59" s="29">
        <v>0</v>
      </c>
      <c r="H59" s="29">
        <f t="shared" si="0"/>
        <v>0</v>
      </c>
      <c r="I59" s="29">
        <f t="shared" si="1"/>
        <v>0</v>
      </c>
      <c r="J59" s="29"/>
      <c r="K59" s="29"/>
    </row>
    <row r="60" ht="24">
      <c r="A60" s="27"/>
      <c r="B60" s="27">
        <v>22000000</v>
      </c>
      <c r="C60" s="28" t="s">
        <v>69</v>
      </c>
      <c r="D60" s="29">
        <v>629489.92000000004</v>
      </c>
      <c r="E60" s="29">
        <v>2815000</v>
      </c>
      <c r="F60" s="29">
        <v>693630</v>
      </c>
      <c r="G60" s="29">
        <v>553685.21999999997</v>
      </c>
      <c r="H60" s="29">
        <f t="shared" si="0"/>
        <v>19.669101953818828</v>
      </c>
      <c r="I60" s="29">
        <f t="shared" si="1"/>
        <v>79.824289606850911</v>
      </c>
      <c r="J60" s="29">
        <f t="shared" si="2"/>
        <v>-75804.70000000007</v>
      </c>
      <c r="K60" s="29">
        <f t="shared" si="3"/>
        <v>87.957757925655102</v>
      </c>
    </row>
    <row r="61">
      <c r="A61" s="27"/>
      <c r="B61" s="27">
        <v>22010000</v>
      </c>
      <c r="C61" s="30" t="s">
        <v>70</v>
      </c>
      <c r="D61" s="29">
        <v>587971.45999999996</v>
      </c>
      <c r="E61" s="29">
        <v>2650000</v>
      </c>
      <c r="F61" s="29">
        <v>652500</v>
      </c>
      <c r="G61" s="29">
        <v>518062.12</v>
      </c>
      <c r="H61" s="29">
        <f t="shared" si="0"/>
        <v>19.54951396226415</v>
      </c>
      <c r="I61" s="29">
        <f t="shared" si="1"/>
        <v>79.396493486590032</v>
      </c>
      <c r="J61" s="29">
        <f t="shared" si="2"/>
        <v>-69909.339999999967</v>
      </c>
      <c r="K61" s="29">
        <f t="shared" si="3"/>
        <v>88.110079356572854</v>
      </c>
    </row>
    <row r="62" ht="36">
      <c r="A62" s="27"/>
      <c r="B62" s="27">
        <v>22010300</v>
      </c>
      <c r="C62" s="30" t="s">
        <v>71</v>
      </c>
      <c r="D62" s="29">
        <v>2270</v>
      </c>
      <c r="E62" s="29">
        <v>0</v>
      </c>
      <c r="F62" s="29">
        <v>0</v>
      </c>
      <c r="G62" s="29">
        <v>7370</v>
      </c>
      <c r="H62" s="29" t="e">
        <f t="shared" si="0"/>
        <v>#DIV/0!</v>
      </c>
      <c r="I62" s="29" t="e">
        <f t="shared" si="1"/>
        <v>#DIV/0!</v>
      </c>
      <c r="J62" s="29"/>
      <c r="K62" s="29"/>
    </row>
    <row r="63">
      <c r="A63" s="27"/>
      <c r="B63" s="27">
        <v>22012500</v>
      </c>
      <c r="C63" s="30" t="s">
        <v>72</v>
      </c>
      <c r="D63" s="29">
        <v>281350.46000000002</v>
      </c>
      <c r="E63" s="29">
        <v>1600000</v>
      </c>
      <c r="F63" s="29">
        <v>390000</v>
      </c>
      <c r="G63" s="29">
        <v>276452.12</v>
      </c>
      <c r="H63" s="29">
        <f t="shared" si="0"/>
        <v>17.278257499999999</v>
      </c>
      <c r="I63" s="29">
        <f t="shared" si="1"/>
        <v>70.885158974358973</v>
      </c>
      <c r="J63" s="29">
        <f t="shared" si="2"/>
        <v>-4898.3400000000256</v>
      </c>
      <c r="K63" s="29">
        <f t="shared" si="3"/>
        <v>98.258989873341591</v>
      </c>
    </row>
    <row r="64" ht="24">
      <c r="A64" s="27"/>
      <c r="B64" s="27">
        <v>22012600</v>
      </c>
      <c r="C64" s="30" t="s">
        <v>73</v>
      </c>
      <c r="D64" s="29">
        <v>304351</v>
      </c>
      <c r="E64" s="29">
        <v>1050000</v>
      </c>
      <c r="F64" s="29">
        <v>262500</v>
      </c>
      <c r="G64" s="29">
        <v>234240</v>
      </c>
      <c r="H64" s="29">
        <f t="shared" si="0"/>
        <v>22.308571428571426</v>
      </c>
      <c r="I64" s="29">
        <f t="shared" si="1"/>
        <v>89.234285714285704</v>
      </c>
      <c r="J64" s="29">
        <f t="shared" si="2"/>
        <v>-70111</v>
      </c>
      <c r="K64" s="29">
        <f t="shared" si="3"/>
        <v>76.963768806411011</v>
      </c>
    </row>
    <row r="65" ht="38.25">
      <c r="A65" s="27"/>
      <c r="B65" s="27">
        <v>22080000</v>
      </c>
      <c r="C65" s="30" t="s">
        <v>74</v>
      </c>
      <c r="D65" s="29">
        <v>21154.93</v>
      </c>
      <c r="E65" s="29">
        <v>90000</v>
      </c>
      <c r="F65" s="29">
        <v>22500</v>
      </c>
      <c r="G65" s="29">
        <v>24966.619999999999</v>
      </c>
      <c r="H65" s="29">
        <f t="shared" si="0"/>
        <v>27.740688888888887</v>
      </c>
      <c r="I65" s="29">
        <f t="shared" si="1"/>
        <v>110.96275555555555</v>
      </c>
      <c r="J65" s="29">
        <f t="shared" si="2"/>
        <v>3811.6899999999987</v>
      </c>
      <c r="K65" s="29">
        <f t="shared" si="3"/>
        <v>118.01797500629876</v>
      </c>
    </row>
    <row r="66" ht="38.25">
      <c r="A66" s="27"/>
      <c r="B66" s="27">
        <v>22080400</v>
      </c>
      <c r="C66" s="30" t="s">
        <v>75</v>
      </c>
      <c r="D66" s="29">
        <v>21154.93</v>
      </c>
      <c r="E66" s="29">
        <v>90000</v>
      </c>
      <c r="F66" s="29">
        <v>22500</v>
      </c>
      <c r="G66" s="29">
        <v>24966.619999999999</v>
      </c>
      <c r="H66" s="29">
        <f t="shared" si="0"/>
        <v>27.740688888888887</v>
      </c>
      <c r="I66" s="29">
        <f t="shared" si="1"/>
        <v>110.96275555555555</v>
      </c>
      <c r="J66" s="29">
        <f t="shared" si="2"/>
        <v>3811.6899999999987</v>
      </c>
      <c r="K66" s="29">
        <f t="shared" si="3"/>
        <v>118.01797500629876</v>
      </c>
    </row>
    <row r="67">
      <c r="A67" s="27"/>
      <c r="B67" s="27">
        <v>22090000</v>
      </c>
      <c r="C67" s="30" t="s">
        <v>76</v>
      </c>
      <c r="D67" s="29">
        <v>20363.529999999999</v>
      </c>
      <c r="E67" s="29">
        <v>75000</v>
      </c>
      <c r="F67" s="29">
        <v>18630</v>
      </c>
      <c r="G67" s="29">
        <v>10656.48</v>
      </c>
      <c r="H67" s="29">
        <f t="shared" si="0"/>
        <v>14.208640000000001</v>
      </c>
      <c r="I67" s="29">
        <f t="shared" si="1"/>
        <v>57.200644122383245</v>
      </c>
      <c r="J67" s="29">
        <f t="shared" si="2"/>
        <v>-9707.0499999999993</v>
      </c>
      <c r="K67" s="29">
        <f t="shared" si="3"/>
        <v>52.331201908509975</v>
      </c>
    </row>
    <row r="68" ht="38.25">
      <c r="A68" s="27"/>
      <c r="B68" s="27">
        <v>22090100</v>
      </c>
      <c r="C68" s="30" t="s">
        <v>77</v>
      </c>
      <c r="D68" s="29">
        <v>19301.029999999999</v>
      </c>
      <c r="E68" s="29">
        <v>70000</v>
      </c>
      <c r="F68" s="29">
        <v>17400</v>
      </c>
      <c r="G68" s="29">
        <v>9670.4799999999996</v>
      </c>
      <c r="H68" s="29">
        <f t="shared" si="0"/>
        <v>13.814971428571429</v>
      </c>
      <c r="I68" s="29">
        <f t="shared" si="1"/>
        <v>55.577471264367816</v>
      </c>
      <c r="J68" s="29">
        <f t="shared" si="2"/>
        <v>-9630.5499999999993</v>
      </c>
      <c r="K68" s="29">
        <f t="shared" si="3"/>
        <v>50.103440075477835</v>
      </c>
    </row>
    <row r="69" ht="38.25">
      <c r="A69" s="27"/>
      <c r="B69" s="27">
        <v>22090400</v>
      </c>
      <c r="C69" s="30" t="s">
        <v>78</v>
      </c>
      <c r="D69" s="29">
        <v>1062.5</v>
      </c>
      <c r="E69" s="29">
        <v>5000</v>
      </c>
      <c r="F69" s="29">
        <v>1230</v>
      </c>
      <c r="G69" s="29">
        <v>986</v>
      </c>
      <c r="H69" s="29">
        <f t="shared" si="0"/>
        <v>19.719999999999999</v>
      </c>
      <c r="I69" s="29">
        <f t="shared" si="1"/>
        <v>80.162601626016254</v>
      </c>
      <c r="J69" s="29">
        <f t="shared" si="2"/>
        <v>-76.5</v>
      </c>
      <c r="K69" s="29">
        <f t="shared" si="3"/>
        <v>92.800000000000011</v>
      </c>
    </row>
    <row r="70" ht="13.5">
      <c r="A70" s="27"/>
      <c r="B70" s="27">
        <v>24000000</v>
      </c>
      <c r="C70" s="28" t="s">
        <v>79</v>
      </c>
      <c r="D70" s="29">
        <v>7309.1099999999997</v>
      </c>
      <c r="E70" s="29">
        <v>230000</v>
      </c>
      <c r="F70" s="29">
        <v>57300</v>
      </c>
      <c r="G70" s="29">
        <v>383335.77000000002</v>
      </c>
      <c r="H70" s="29">
        <f t="shared" si="0"/>
        <v>166.66772608695652</v>
      </c>
      <c r="I70" s="29">
        <f t="shared" si="1"/>
        <v>668.99785340314133</v>
      </c>
      <c r="J70" s="29">
        <f t="shared" si="2"/>
        <v>376026.66000000003</v>
      </c>
      <c r="K70" s="29">
        <f t="shared" si="3"/>
        <v>5244.6299207427455</v>
      </c>
    </row>
    <row r="71">
      <c r="A71" s="27"/>
      <c r="B71" s="27">
        <v>24060000</v>
      </c>
      <c r="C71" s="30" t="s">
        <v>64</v>
      </c>
      <c r="D71" s="29">
        <v>7309.1099999999997</v>
      </c>
      <c r="E71" s="29">
        <v>230000</v>
      </c>
      <c r="F71" s="29">
        <v>57300</v>
      </c>
      <c r="G71" s="29">
        <v>383335.77000000002</v>
      </c>
      <c r="H71" s="29">
        <f t="shared" si="0"/>
        <v>166.66772608695652</v>
      </c>
      <c r="I71" s="29">
        <f t="shared" si="1"/>
        <v>668.99785340314133</v>
      </c>
      <c r="J71" s="29">
        <f t="shared" si="2"/>
        <v>376026.66000000003</v>
      </c>
      <c r="K71" s="29">
        <f t="shared" si="3"/>
        <v>5244.6299207427455</v>
      </c>
    </row>
    <row r="72">
      <c r="A72" s="27"/>
      <c r="B72" s="27">
        <v>24060300</v>
      </c>
      <c r="C72" s="30" t="s">
        <v>64</v>
      </c>
      <c r="D72" s="29">
        <v>6000</v>
      </c>
      <c r="E72" s="29">
        <v>130000</v>
      </c>
      <c r="F72" s="29">
        <v>32400</v>
      </c>
      <c r="G72" s="29">
        <v>261487.66</v>
      </c>
      <c r="H72" s="29">
        <f t="shared" si="0"/>
        <v>201.14435384615382</v>
      </c>
      <c r="I72" s="29">
        <f t="shared" si="1"/>
        <v>807.06067901234564</v>
      </c>
      <c r="J72" s="29">
        <f t="shared" si="2"/>
        <v>255487.66</v>
      </c>
      <c r="K72" s="29">
        <f t="shared" si="3"/>
        <v>4358.1276666666672</v>
      </c>
    </row>
    <row r="73" ht="63.75">
      <c r="A73" s="27"/>
      <c r="B73" s="27">
        <v>24062200</v>
      </c>
      <c r="C73" s="30" t="s">
        <v>80</v>
      </c>
      <c r="D73" s="29">
        <v>1309.1099999999999</v>
      </c>
      <c r="E73" s="29">
        <v>100000</v>
      </c>
      <c r="F73" s="29">
        <v>24900</v>
      </c>
      <c r="G73" s="29">
        <v>121848.11</v>
      </c>
      <c r="H73" s="29">
        <f t="shared" si="0"/>
        <v>121.84810999999999</v>
      </c>
      <c r="I73" s="29">
        <f t="shared" si="1"/>
        <v>489.34983935742969</v>
      </c>
      <c r="J73" s="29">
        <f t="shared" si="2"/>
        <v>120539</v>
      </c>
      <c r="K73" s="29">
        <f t="shared" si="3"/>
        <v>9307.7059987319644</v>
      </c>
    </row>
    <row r="74" hidden="1">
      <c r="A74" s="27"/>
      <c r="B74" s="31">
        <v>30000000</v>
      </c>
      <c r="C74" s="25" t="s">
        <v>81</v>
      </c>
      <c r="D74" s="26">
        <v>0</v>
      </c>
      <c r="E74" s="26">
        <v>0</v>
      </c>
      <c r="F74" s="26">
        <v>0</v>
      </c>
      <c r="G74" s="26">
        <v>0</v>
      </c>
      <c r="H74" s="26" t="e">
        <f t="shared" ref="H74:H125" si="4">G74/E74*100</f>
        <v>#DIV/0!</v>
      </c>
      <c r="I74" s="26"/>
      <c r="J74" s="26">
        <f t="shared" ref="J74:J125" si="5">G74-D74</f>
        <v>0</v>
      </c>
      <c r="K74" s="26" t="e">
        <f t="shared" ref="K74:K125" si="6">G74/D74*100</f>
        <v>#DIV/0!</v>
      </c>
    </row>
    <row r="75" hidden="1">
      <c r="A75" s="27"/>
      <c r="B75" s="27">
        <v>31000000</v>
      </c>
      <c r="C75" s="30" t="s">
        <v>82</v>
      </c>
      <c r="D75" s="29">
        <v>0</v>
      </c>
      <c r="E75" s="29">
        <v>0</v>
      </c>
      <c r="F75" s="29">
        <v>0</v>
      </c>
      <c r="G75" s="29">
        <v>0</v>
      </c>
      <c r="H75" s="29" t="e">
        <f t="shared" si="4"/>
        <v>#DIV/0!</v>
      </c>
      <c r="I75" s="29"/>
      <c r="J75" s="29">
        <f t="shared" si="5"/>
        <v>0</v>
      </c>
      <c r="K75" s="29" t="e">
        <f t="shared" si="6"/>
        <v>#DIV/0!</v>
      </c>
    </row>
    <row r="76" ht="63.75" hidden="1">
      <c r="A76" s="27"/>
      <c r="B76" s="27">
        <v>31010000</v>
      </c>
      <c r="C76" s="30" t="s">
        <v>83</v>
      </c>
      <c r="D76" s="29">
        <v>0</v>
      </c>
      <c r="E76" s="29">
        <v>0</v>
      </c>
      <c r="F76" s="29">
        <v>0</v>
      </c>
      <c r="G76" s="29">
        <v>0</v>
      </c>
      <c r="H76" s="29" t="e">
        <f t="shared" si="4"/>
        <v>#DIV/0!</v>
      </c>
      <c r="I76" s="29"/>
      <c r="J76" s="29">
        <f t="shared" si="5"/>
        <v>0</v>
      </c>
      <c r="K76" s="29" t="e">
        <f t="shared" si="6"/>
        <v>#DIV/0!</v>
      </c>
    </row>
    <row r="77" ht="63.75" hidden="1">
      <c r="A77" s="27"/>
      <c r="B77" s="27">
        <v>31010200</v>
      </c>
      <c r="C77" s="30" t="s">
        <v>84</v>
      </c>
      <c r="D77" s="29">
        <v>0</v>
      </c>
      <c r="E77" s="29">
        <v>0</v>
      </c>
      <c r="F77" s="29">
        <v>0</v>
      </c>
      <c r="G77" s="29">
        <v>0</v>
      </c>
      <c r="H77" s="29" t="e">
        <f t="shared" si="4"/>
        <v>#DIV/0!</v>
      </c>
      <c r="I77" s="29"/>
      <c r="J77" s="29">
        <f t="shared" si="5"/>
        <v>0</v>
      </c>
      <c r="K77" s="29" t="e">
        <f t="shared" si="6"/>
        <v>#DIV/0!</v>
      </c>
    </row>
    <row r="78">
      <c r="A78" s="27"/>
      <c r="B78" s="31">
        <v>40000000</v>
      </c>
      <c r="C78" s="25" t="s">
        <v>85</v>
      </c>
      <c r="D78" s="26">
        <f>D80+D82+D85+D88</f>
        <v>19170300</v>
      </c>
      <c r="E78" s="26">
        <f>E80+E82+E85+E88</f>
        <v>87698630</v>
      </c>
      <c r="F78" s="26">
        <f>F80+F82+F85+F88</f>
        <v>21109575</v>
      </c>
      <c r="G78" s="26">
        <f>G80+G82+G85+G88</f>
        <v>20417350</v>
      </c>
      <c r="H78" s="26">
        <f t="shared" si="4"/>
        <v>23.28126448497542</v>
      </c>
      <c r="I78" s="26">
        <f t="shared" ref="I74:I123" si="7">G78/F78*100</f>
        <v>96.720800868800055</v>
      </c>
      <c r="J78" s="26">
        <f t="shared" si="5"/>
        <v>1247050</v>
      </c>
      <c r="K78" s="26">
        <f t="shared" si="6"/>
        <v>106.505114682608</v>
      </c>
    </row>
    <row r="79">
      <c r="A79" s="27"/>
      <c r="B79" s="27">
        <v>41000000</v>
      </c>
      <c r="C79" s="30" t="s">
        <v>86</v>
      </c>
      <c r="D79" s="29">
        <v>19170300</v>
      </c>
      <c r="E79" s="29">
        <v>87698630</v>
      </c>
      <c r="F79" s="29">
        <v>21109575</v>
      </c>
      <c r="G79" s="29">
        <v>20417350</v>
      </c>
      <c r="H79" s="29">
        <f t="shared" si="4"/>
        <v>23.28126448497542</v>
      </c>
      <c r="I79" s="29">
        <f t="shared" si="7"/>
        <v>96.720800868800055</v>
      </c>
      <c r="J79" s="29">
        <f t="shared" si="5"/>
        <v>1247050</v>
      </c>
      <c r="K79" s="29">
        <f t="shared" si="6"/>
        <v>106.505114682608</v>
      </c>
    </row>
    <row r="80">
      <c r="A80" s="27"/>
      <c r="B80" s="27">
        <v>41020000</v>
      </c>
      <c r="C80" s="30" t="s">
        <v>87</v>
      </c>
      <c r="D80" s="29">
        <v>2757300</v>
      </c>
      <c r="E80" s="29">
        <v>7745400</v>
      </c>
      <c r="F80" s="29">
        <v>1936500</v>
      </c>
      <c r="G80" s="29">
        <v>1936500</v>
      </c>
      <c r="H80" s="29">
        <f t="shared" si="4"/>
        <v>25.001936633356575</v>
      </c>
      <c r="I80" s="29">
        <f t="shared" si="7"/>
        <v>100</v>
      </c>
      <c r="J80" s="29">
        <f t="shared" si="5"/>
        <v>-820800</v>
      </c>
      <c r="K80" s="29">
        <f t="shared" si="6"/>
        <v>70.231748449570233</v>
      </c>
    </row>
    <row r="81">
      <c r="A81" s="27"/>
      <c r="B81" s="27">
        <v>41020100</v>
      </c>
      <c r="C81" s="30" t="s">
        <v>88</v>
      </c>
      <c r="D81" s="29">
        <v>2757300</v>
      </c>
      <c r="E81" s="29">
        <v>7745400</v>
      </c>
      <c r="F81" s="29">
        <v>1936500</v>
      </c>
      <c r="G81" s="29">
        <v>1936500</v>
      </c>
      <c r="H81" s="29">
        <f t="shared" si="4"/>
        <v>25.001936633356575</v>
      </c>
      <c r="I81" s="29">
        <f t="shared" si="7"/>
        <v>100</v>
      </c>
      <c r="J81" s="29">
        <f t="shared" si="5"/>
        <v>-820800</v>
      </c>
      <c r="K81" s="29">
        <f t="shared" si="6"/>
        <v>70.231748449570233</v>
      </c>
    </row>
    <row r="82">
      <c r="A82" s="27"/>
      <c r="B82" s="27">
        <v>41030000</v>
      </c>
      <c r="C82" s="30" t="s">
        <v>89</v>
      </c>
      <c r="D82" s="29">
        <v>15449000</v>
      </c>
      <c r="E82" s="29">
        <v>73985500</v>
      </c>
      <c r="F82" s="29">
        <v>17090700</v>
      </c>
      <c r="G82" s="29">
        <v>17090700</v>
      </c>
      <c r="H82" s="29">
        <f t="shared" si="4"/>
        <v>23.100066905001658</v>
      </c>
      <c r="I82" s="29">
        <f t="shared" si="7"/>
        <v>100</v>
      </c>
      <c r="J82" s="29">
        <f t="shared" si="5"/>
        <v>1641700</v>
      </c>
      <c r="K82" s="29">
        <f t="shared" si="6"/>
        <v>110.62657777202406</v>
      </c>
    </row>
    <row r="83" ht="25.5">
      <c r="A83" s="27"/>
      <c r="B83" s="27">
        <v>41033900</v>
      </c>
      <c r="C83" s="30" t="s">
        <v>90</v>
      </c>
      <c r="D83" s="29">
        <v>15449000</v>
      </c>
      <c r="E83" s="29">
        <v>73985500</v>
      </c>
      <c r="F83" s="29">
        <v>17090700</v>
      </c>
      <c r="G83" s="29">
        <v>17090700</v>
      </c>
      <c r="H83" s="29">
        <f t="shared" si="4"/>
        <v>23.100066905001658</v>
      </c>
      <c r="I83" s="29">
        <f t="shared" si="7"/>
        <v>100</v>
      </c>
      <c r="J83" s="29">
        <f t="shared" si="5"/>
        <v>1641700</v>
      </c>
      <c r="K83" s="29">
        <f t="shared" si="6"/>
        <v>110.62657777202406</v>
      </c>
    </row>
    <row r="84" hidden="1">
      <c r="A84" s="27"/>
      <c r="B84" s="27">
        <v>41034500</v>
      </c>
      <c r="C84" s="30"/>
      <c r="D84" s="29"/>
      <c r="E84" s="29"/>
      <c r="F84" s="29"/>
      <c r="G84" s="29"/>
      <c r="H84" s="29"/>
      <c r="I84" s="29"/>
      <c r="J84" s="29">
        <f t="shared" si="5"/>
        <v>0</v>
      </c>
      <c r="K84" s="29" t="e">
        <f t="shared" si="6"/>
        <v>#DIV/0!</v>
      </c>
    </row>
    <row r="85">
      <c r="A85" s="27"/>
      <c r="B85" s="27">
        <v>41040000</v>
      </c>
      <c r="C85" s="30" t="s">
        <v>91</v>
      </c>
      <c r="D85" s="29">
        <v>0</v>
      </c>
      <c r="E85" s="29">
        <v>1850000</v>
      </c>
      <c r="F85" s="29">
        <v>1110000</v>
      </c>
      <c r="G85" s="29">
        <v>740000</v>
      </c>
      <c r="H85" s="29">
        <f t="shared" si="4"/>
        <v>40</v>
      </c>
      <c r="I85" s="29">
        <f t="shared" si="7"/>
        <v>66.666666666666657</v>
      </c>
      <c r="J85" s="29">
        <f t="shared" si="5"/>
        <v>740000</v>
      </c>
      <c r="K85" s="29"/>
    </row>
    <row r="86" ht="51" hidden="1">
      <c r="A86" s="27"/>
      <c r="B86" s="27">
        <v>41040200</v>
      </c>
      <c r="C86" s="30" t="s">
        <v>92</v>
      </c>
      <c r="D86" s="29">
        <v>0</v>
      </c>
      <c r="E86" s="29">
        <v>0</v>
      </c>
      <c r="F86" s="29">
        <v>0</v>
      </c>
      <c r="G86" s="29">
        <v>0</v>
      </c>
      <c r="H86" s="29" t="e">
        <f t="shared" si="4"/>
        <v>#DIV/0!</v>
      </c>
      <c r="I86" s="29" t="e">
        <f t="shared" si="7"/>
        <v>#DIV/0!</v>
      </c>
      <c r="J86" s="29">
        <f t="shared" si="5"/>
        <v>0</v>
      </c>
      <c r="K86" s="29"/>
    </row>
    <row r="87" ht="63.75">
      <c r="A87" s="27"/>
      <c r="B87" s="27">
        <v>41040500</v>
      </c>
      <c r="C87" s="30" t="s">
        <v>93</v>
      </c>
      <c r="D87" s="29"/>
      <c r="E87" s="29">
        <v>1850000</v>
      </c>
      <c r="F87" s="29">
        <v>1110000</v>
      </c>
      <c r="G87" s="29">
        <v>740000</v>
      </c>
      <c r="H87" s="29">
        <f t="shared" si="4"/>
        <v>40</v>
      </c>
      <c r="I87" s="29">
        <f t="shared" si="7"/>
        <v>66.666666666666657</v>
      </c>
      <c r="J87" s="29">
        <f t="shared" si="5"/>
        <v>740000</v>
      </c>
      <c r="K87" s="29"/>
    </row>
    <row r="88" ht="25.5">
      <c r="A88" s="27"/>
      <c r="B88" s="27">
        <v>41050000</v>
      </c>
      <c r="C88" s="30" t="s">
        <v>94</v>
      </c>
      <c r="D88" s="29">
        <v>964000</v>
      </c>
      <c r="E88" s="29">
        <v>4117730</v>
      </c>
      <c r="F88" s="29">
        <v>972375</v>
      </c>
      <c r="G88" s="29">
        <v>650150</v>
      </c>
      <c r="H88" s="29">
        <f t="shared" si="4"/>
        <v>15.789039106497999</v>
      </c>
      <c r="I88" s="29">
        <f t="shared" si="7"/>
        <v>66.862064532716289</v>
      </c>
      <c r="J88" s="29">
        <f t="shared" si="5"/>
        <v>-313850</v>
      </c>
      <c r="K88" s="29">
        <f t="shared" si="6"/>
        <v>67.442946058091295</v>
      </c>
    </row>
    <row r="89" ht="38.25">
      <c r="A89" s="27"/>
      <c r="B89" s="27">
        <v>41051000</v>
      </c>
      <c r="C89" s="30" t="s">
        <v>95</v>
      </c>
      <c r="D89" s="29">
        <v>241200</v>
      </c>
      <c r="E89" s="29">
        <v>1351270</v>
      </c>
      <c r="F89" s="29">
        <v>312300</v>
      </c>
      <c r="G89" s="29">
        <v>208200</v>
      </c>
      <c r="H89" s="29">
        <f t="shared" si="4"/>
        <v>15.407727545198222</v>
      </c>
      <c r="I89" s="29">
        <f t="shared" si="7"/>
        <v>66.666666666666657</v>
      </c>
      <c r="J89" s="29">
        <f t="shared" si="5"/>
        <v>-33000</v>
      </c>
      <c r="K89" s="29">
        <f t="shared" si="6"/>
        <v>86.318407960199011</v>
      </c>
    </row>
    <row r="90" hidden="1">
      <c r="A90" s="27"/>
      <c r="B90" s="27">
        <v>41051100</v>
      </c>
      <c r="C90" s="30"/>
      <c r="D90" s="29"/>
      <c r="E90" s="29"/>
      <c r="F90" s="29"/>
      <c r="G90" s="29"/>
      <c r="H90" s="29"/>
      <c r="I90" s="29"/>
      <c r="J90" s="29">
        <f t="shared" si="5"/>
        <v>0</v>
      </c>
      <c r="K90" s="29" t="e">
        <f t="shared" si="6"/>
        <v>#DIV/0!</v>
      </c>
    </row>
    <row r="91" ht="38.25">
      <c r="A91" s="27"/>
      <c r="B91" s="27">
        <v>41051200</v>
      </c>
      <c r="C91" s="30" t="s">
        <v>96</v>
      </c>
      <c r="D91" s="29">
        <v>43650</v>
      </c>
      <c r="E91" s="29">
        <v>370060</v>
      </c>
      <c r="F91" s="29">
        <v>62000</v>
      </c>
      <c r="G91" s="29">
        <v>31200</v>
      </c>
      <c r="H91" s="29">
        <f t="shared" si="4"/>
        <v>8.4310652326649738</v>
      </c>
      <c r="I91" s="29">
        <f t="shared" si="7"/>
        <v>50.322580645161288</v>
      </c>
      <c r="J91" s="29">
        <f t="shared" si="5"/>
        <v>-12450</v>
      </c>
      <c r="K91" s="29">
        <f t="shared" si="6"/>
        <v>71.477663230240552</v>
      </c>
    </row>
    <row r="92" ht="38.25" hidden="1">
      <c r="A92" s="27"/>
      <c r="B92" s="27">
        <v>41051500</v>
      </c>
      <c r="C92" s="30" t="s">
        <v>97</v>
      </c>
      <c r="D92" s="29">
        <v>0</v>
      </c>
      <c r="E92" s="29">
        <v>0</v>
      </c>
      <c r="F92" s="29">
        <v>0</v>
      </c>
      <c r="G92" s="29">
        <v>0</v>
      </c>
      <c r="H92" s="29" t="e">
        <f t="shared" si="4"/>
        <v>#DIV/0!</v>
      </c>
      <c r="I92" s="29" t="e">
        <f t="shared" si="7"/>
        <v>#DIV/0!</v>
      </c>
      <c r="J92" s="29">
        <f t="shared" si="5"/>
        <v>0</v>
      </c>
      <c r="K92" s="29"/>
    </row>
    <row r="93">
      <c r="A93" s="27"/>
      <c r="B93" s="27">
        <v>41053900</v>
      </c>
      <c r="C93" s="30" t="s">
        <v>98</v>
      </c>
      <c r="D93" s="29">
        <v>389450</v>
      </c>
      <c r="E93" s="29">
        <v>2396400</v>
      </c>
      <c r="F93" s="29">
        <v>598075</v>
      </c>
      <c r="G93" s="29">
        <v>410750</v>
      </c>
      <c r="H93" s="29">
        <f t="shared" si="4"/>
        <v>17.140293773994326</v>
      </c>
      <c r="I93" s="29">
        <f t="shared" si="7"/>
        <v>68.678677423400075</v>
      </c>
      <c r="J93" s="29">
        <f t="shared" si="5"/>
        <v>21300</v>
      </c>
      <c r="K93" s="29">
        <f t="shared" si="6"/>
        <v>105.46925150853768</v>
      </c>
    </row>
    <row r="94" ht="38.25">
      <c r="A94" s="27"/>
      <c r="B94" s="27">
        <v>41055000</v>
      </c>
      <c r="C94" s="30" t="s">
        <v>99</v>
      </c>
      <c r="D94" s="29">
        <v>289700</v>
      </c>
      <c r="E94" s="29"/>
      <c r="F94" s="29"/>
      <c r="G94" s="29"/>
      <c r="H94" s="29" t="e">
        <f t="shared" si="4"/>
        <v>#DIV/0!</v>
      </c>
      <c r="I94" s="29" t="e">
        <f t="shared" si="7"/>
        <v>#DIV/0!</v>
      </c>
      <c r="J94" s="29">
        <f t="shared" si="5"/>
        <v>-289700</v>
      </c>
      <c r="K94" s="29">
        <f t="shared" si="6"/>
        <v>0</v>
      </c>
    </row>
    <row r="95" s="7" customFormat="1">
      <c r="A95" s="32" t="s">
        <v>100</v>
      </c>
      <c r="B95" s="32"/>
      <c r="C95" s="32"/>
      <c r="D95" s="33">
        <f>D10+D51+D74</f>
        <v>28418792.729999997</v>
      </c>
      <c r="E95" s="33">
        <f>E10+E51+E74</f>
        <v>154925000</v>
      </c>
      <c r="F95" s="33">
        <f>F10+F51+F74</f>
        <v>35056570</v>
      </c>
      <c r="G95" s="33">
        <f>G10+G51+G74</f>
        <v>27456295.229999997</v>
      </c>
      <c r="H95" s="33">
        <f t="shared" si="4"/>
        <v>17.722314171373242</v>
      </c>
      <c r="I95" s="33">
        <f t="shared" si="7"/>
        <v>78.319970350778746</v>
      </c>
      <c r="J95" s="33">
        <f t="shared" si="5"/>
        <v>-962497.5</v>
      </c>
      <c r="K95" s="33">
        <f t="shared" si="6"/>
        <v>96.613165417882257</v>
      </c>
    </row>
    <row r="96" s="7" customFormat="1">
      <c r="A96" s="34" t="s">
        <v>101</v>
      </c>
      <c r="B96" s="34"/>
      <c r="C96" s="34"/>
      <c r="D96" s="35">
        <f>D10+D51+D74+D78</f>
        <v>47589092.729999997</v>
      </c>
      <c r="E96" s="35">
        <f>E10+E51+E74+E78</f>
        <v>242623630</v>
      </c>
      <c r="F96" s="35">
        <f>F10+F51+F74+F78</f>
        <v>56166145</v>
      </c>
      <c r="G96" s="35">
        <f>G10+G51+G74+G78</f>
        <v>47873645.229999997</v>
      </c>
      <c r="H96" s="35">
        <f t="shared" si="4"/>
        <v>19.731649893293575</v>
      </c>
      <c r="I96" s="35">
        <f t="shared" si="7"/>
        <v>85.235768326275547</v>
      </c>
      <c r="J96" s="35">
        <f t="shared" si="5"/>
        <v>284552.5</v>
      </c>
      <c r="K96" s="35">
        <f t="shared" si="6"/>
        <v>100.59793638347851</v>
      </c>
    </row>
    <row r="97" ht="14.25" customHeight="1">
      <c r="A97" s="10"/>
      <c r="B97" s="36"/>
      <c r="C97" s="37" t="s">
        <v>102</v>
      </c>
      <c r="D97" s="38"/>
      <c r="E97" s="38"/>
      <c r="F97" s="38"/>
      <c r="G97" s="38"/>
      <c r="H97" s="39"/>
      <c r="I97" s="39"/>
      <c r="J97" s="39"/>
      <c r="K97" s="39"/>
    </row>
    <row r="98">
      <c r="B98" s="40">
        <v>10000000</v>
      </c>
      <c r="C98" s="41" t="s">
        <v>21</v>
      </c>
      <c r="D98" s="42">
        <f>D99</f>
        <v>48483.580000000002</v>
      </c>
      <c r="E98" s="42">
        <f>E99</f>
        <v>150000</v>
      </c>
      <c r="F98" s="42">
        <f>F99</f>
        <v>37500</v>
      </c>
      <c r="G98" s="42">
        <f>G99</f>
        <v>16059.110000000001</v>
      </c>
      <c r="H98" s="42">
        <f t="shared" si="4"/>
        <v>10.706073333333334</v>
      </c>
      <c r="I98" s="42">
        <f t="shared" si="7"/>
        <v>42.824293333333337</v>
      </c>
      <c r="J98" s="42">
        <f t="shared" si="5"/>
        <v>-32424.470000000001</v>
      </c>
      <c r="K98" s="42">
        <f t="shared" si="6"/>
        <v>33.122780949756596</v>
      </c>
    </row>
    <row r="99" ht="13.5">
      <c r="B99" s="27">
        <v>19000000</v>
      </c>
      <c r="C99" s="28" t="s">
        <v>103</v>
      </c>
      <c r="D99" s="29">
        <v>48483.580000000002</v>
      </c>
      <c r="E99" s="29">
        <v>150000</v>
      </c>
      <c r="F99" s="29">
        <v>37500</v>
      </c>
      <c r="G99" s="29">
        <v>16059.110000000001</v>
      </c>
      <c r="H99" s="43">
        <f t="shared" si="4"/>
        <v>10.706073333333334</v>
      </c>
      <c r="I99" s="43">
        <f t="shared" si="7"/>
        <v>42.824293333333337</v>
      </c>
      <c r="J99" s="43">
        <f t="shared" si="5"/>
        <v>-32424.470000000001</v>
      </c>
      <c r="K99" s="43">
        <f t="shared" si="6"/>
        <v>33.122780949756596</v>
      </c>
    </row>
    <row r="100">
      <c r="B100" s="27">
        <v>19010000</v>
      </c>
      <c r="C100" s="30" t="s">
        <v>104</v>
      </c>
      <c r="D100" s="29">
        <v>48483.580000000002</v>
      </c>
      <c r="E100" s="29">
        <v>150000</v>
      </c>
      <c r="F100" s="29">
        <v>37500</v>
      </c>
      <c r="G100" s="29">
        <v>16059.110000000001</v>
      </c>
      <c r="H100" s="43">
        <f t="shared" si="4"/>
        <v>10.706073333333334</v>
      </c>
      <c r="I100" s="43">
        <f t="shared" si="7"/>
        <v>42.824293333333337</v>
      </c>
      <c r="J100" s="43">
        <f t="shared" si="5"/>
        <v>-32424.470000000001</v>
      </c>
      <c r="K100" s="43">
        <f t="shared" si="6"/>
        <v>33.122780949756596</v>
      </c>
    </row>
    <row r="101" ht="51">
      <c r="B101" s="27">
        <v>19010100</v>
      </c>
      <c r="C101" s="30" t="s">
        <v>105</v>
      </c>
      <c r="D101" s="29">
        <v>32940.230000000003</v>
      </c>
      <c r="E101" s="29">
        <v>90000</v>
      </c>
      <c r="F101" s="29">
        <v>22500</v>
      </c>
      <c r="G101" s="29">
        <v>15576.219999999999</v>
      </c>
      <c r="H101" s="43">
        <f t="shared" si="4"/>
        <v>17.306911111111109</v>
      </c>
      <c r="I101" s="43">
        <f t="shared" si="7"/>
        <v>69.227644444444437</v>
      </c>
      <c r="J101" s="43">
        <f t="shared" si="5"/>
        <v>-17364.010000000002</v>
      </c>
      <c r="K101" s="43">
        <f t="shared" si="6"/>
        <v>47.286312208506125</v>
      </c>
    </row>
    <row r="102" ht="25.5" hidden="1">
      <c r="B102" s="27">
        <v>19010200</v>
      </c>
      <c r="C102" s="30" t="s">
        <v>106</v>
      </c>
      <c r="D102" s="29">
        <v>0</v>
      </c>
      <c r="E102" s="29">
        <v>0</v>
      </c>
      <c r="F102" s="29">
        <v>0</v>
      </c>
      <c r="G102" s="29">
        <v>0</v>
      </c>
      <c r="H102" s="43" t="e">
        <f t="shared" si="4"/>
        <v>#DIV/0!</v>
      </c>
      <c r="I102" s="43" t="e">
        <f t="shared" si="7"/>
        <v>#DIV/0!</v>
      </c>
      <c r="J102" s="43">
        <f t="shared" si="5"/>
        <v>0</v>
      </c>
      <c r="K102" s="43" t="e">
        <f t="shared" si="6"/>
        <v>#DIV/0!</v>
      </c>
    </row>
    <row r="103" ht="51">
      <c r="B103" s="27">
        <v>19010300</v>
      </c>
      <c r="C103" s="30" t="s">
        <v>107</v>
      </c>
      <c r="D103" s="29">
        <v>15543.35</v>
      </c>
      <c r="E103" s="29">
        <v>60000</v>
      </c>
      <c r="F103" s="29">
        <v>15000</v>
      </c>
      <c r="G103" s="29">
        <v>482.88999999999999</v>
      </c>
      <c r="H103" s="43">
        <f t="shared" si="4"/>
        <v>0.80481666666666674</v>
      </c>
      <c r="I103" s="43">
        <f t="shared" si="7"/>
        <v>3.2192666666666669</v>
      </c>
      <c r="J103" s="43">
        <f t="shared" si="5"/>
        <v>-15060.460000000001</v>
      </c>
      <c r="K103" s="43">
        <f t="shared" si="6"/>
        <v>3.106730531063123</v>
      </c>
    </row>
    <row r="104">
      <c r="B104" s="44">
        <v>20000000</v>
      </c>
      <c r="C104" s="41" t="s">
        <v>60</v>
      </c>
      <c r="D104" s="42">
        <f>D107+D111</f>
        <v>1322450.3</v>
      </c>
      <c r="E104" s="42">
        <f>E107+E111</f>
        <v>5015334</v>
      </c>
      <c r="F104" s="42">
        <f>F107+F111</f>
        <v>1253633.5</v>
      </c>
      <c r="G104" s="42">
        <f>G107+G111</f>
        <v>1331484.1200000001</v>
      </c>
      <c r="H104" s="42">
        <f t="shared" si="4"/>
        <v>26.548264183402342</v>
      </c>
      <c r="I104" s="42">
        <f t="shared" si="7"/>
        <v>106.20999837671856</v>
      </c>
      <c r="J104" s="42">
        <f t="shared" si="5"/>
        <v>9033.8200000000652</v>
      </c>
      <c r="K104" s="42">
        <f t="shared" si="6"/>
        <v>100.68311225004069</v>
      </c>
    </row>
    <row r="105" ht="13.5" hidden="1">
      <c r="B105" s="27">
        <v>21000000</v>
      </c>
      <c r="C105" s="28" t="s">
        <v>61</v>
      </c>
      <c r="D105" s="29">
        <v>0</v>
      </c>
      <c r="E105" s="29">
        <v>0</v>
      </c>
      <c r="F105" s="29">
        <v>0</v>
      </c>
      <c r="G105" s="29">
        <v>0</v>
      </c>
      <c r="H105" s="43" t="e">
        <f t="shared" si="4"/>
        <v>#DIV/0!</v>
      </c>
      <c r="I105" s="43" t="e">
        <f t="shared" si="7"/>
        <v>#DIV/0!</v>
      </c>
      <c r="J105" s="43">
        <f t="shared" si="5"/>
        <v>0</v>
      </c>
      <c r="K105" s="43" t="e">
        <f t="shared" si="6"/>
        <v>#DIV/0!</v>
      </c>
    </row>
    <row r="106" ht="38.25" hidden="1">
      <c r="B106" s="27">
        <v>21110000</v>
      </c>
      <c r="C106" s="30" t="s">
        <v>108</v>
      </c>
      <c r="D106" s="29">
        <v>0</v>
      </c>
      <c r="E106" s="29">
        <v>0</v>
      </c>
      <c r="F106" s="29">
        <v>0</v>
      </c>
      <c r="G106" s="29">
        <v>0</v>
      </c>
      <c r="H106" s="43" t="e">
        <f t="shared" si="4"/>
        <v>#DIV/0!</v>
      </c>
      <c r="I106" s="43" t="e">
        <f t="shared" si="7"/>
        <v>#DIV/0!</v>
      </c>
      <c r="J106" s="43">
        <f t="shared" si="5"/>
        <v>0</v>
      </c>
      <c r="K106" s="43" t="e">
        <f t="shared" si="6"/>
        <v>#DIV/0!</v>
      </c>
    </row>
    <row r="107" ht="13.5">
      <c r="B107" s="27">
        <v>24000000</v>
      </c>
      <c r="C107" s="28" t="s">
        <v>79</v>
      </c>
      <c r="D107" s="29">
        <v>22890.98</v>
      </c>
      <c r="E107" s="29">
        <v>80000</v>
      </c>
      <c r="F107" s="29">
        <v>19800</v>
      </c>
      <c r="G107" s="29">
        <v>2847.5</v>
      </c>
      <c r="H107" s="43">
        <f t="shared" si="4"/>
        <v>3.5593750000000002</v>
      </c>
      <c r="I107" s="43">
        <f t="shared" si="7"/>
        <v>14.381313131313131</v>
      </c>
      <c r="J107" s="43">
        <f t="shared" si="5"/>
        <v>-20043.48</v>
      </c>
      <c r="K107" s="43">
        <f t="shared" si="6"/>
        <v>12.439397526886136</v>
      </c>
    </row>
    <row r="108">
      <c r="B108" s="27">
        <v>24060000</v>
      </c>
      <c r="C108" s="30" t="s">
        <v>64</v>
      </c>
      <c r="D108" s="29">
        <v>22890.98</v>
      </c>
      <c r="E108" s="29">
        <v>80000</v>
      </c>
      <c r="F108" s="29">
        <v>19800</v>
      </c>
      <c r="G108" s="29">
        <v>2847.5</v>
      </c>
      <c r="H108" s="43">
        <f t="shared" si="4"/>
        <v>3.5593750000000002</v>
      </c>
      <c r="I108" s="43">
        <f t="shared" si="7"/>
        <v>14.381313131313131</v>
      </c>
      <c r="J108" s="43">
        <f t="shared" si="5"/>
        <v>-20043.48</v>
      </c>
      <c r="K108" s="43">
        <f t="shared" si="6"/>
        <v>12.439397526886136</v>
      </c>
    </row>
    <row r="109" ht="38.25">
      <c r="B109" s="27">
        <v>24062100</v>
      </c>
      <c r="C109" s="30" t="s">
        <v>109</v>
      </c>
      <c r="D109" s="29">
        <v>22890.98</v>
      </c>
      <c r="E109" s="29">
        <v>80000</v>
      </c>
      <c r="F109" s="29">
        <v>19800</v>
      </c>
      <c r="G109" s="29">
        <v>2847.5</v>
      </c>
      <c r="H109" s="43">
        <f t="shared" si="4"/>
        <v>3.5593750000000002</v>
      </c>
      <c r="I109" s="43">
        <f t="shared" si="7"/>
        <v>14.381313131313131</v>
      </c>
      <c r="J109" s="43">
        <f t="shared" si="5"/>
        <v>-20043.48</v>
      </c>
      <c r="K109" s="43">
        <f t="shared" si="6"/>
        <v>12.439397526886136</v>
      </c>
    </row>
    <row r="110" ht="25.5" hidden="1">
      <c r="B110" s="27">
        <v>24170000</v>
      </c>
      <c r="C110" s="30" t="s">
        <v>110</v>
      </c>
      <c r="D110" s="29">
        <v>0</v>
      </c>
      <c r="E110" s="29">
        <v>0</v>
      </c>
      <c r="F110" s="29">
        <v>0</v>
      </c>
      <c r="G110" s="29">
        <v>0</v>
      </c>
      <c r="H110" s="43" t="e">
        <f t="shared" si="4"/>
        <v>#DIV/0!</v>
      </c>
      <c r="I110" s="43"/>
      <c r="J110" s="43">
        <f t="shared" si="5"/>
        <v>0</v>
      </c>
      <c r="K110" s="43"/>
    </row>
    <row r="111" ht="13.5">
      <c r="B111" s="27">
        <v>25000000</v>
      </c>
      <c r="C111" s="28" t="s">
        <v>111</v>
      </c>
      <c r="D111" s="29">
        <v>1299559.3200000001</v>
      </c>
      <c r="E111" s="29">
        <v>4935334</v>
      </c>
      <c r="F111" s="29">
        <v>1233833.5</v>
      </c>
      <c r="G111" s="29">
        <v>1328636.6200000001</v>
      </c>
      <c r="H111" s="43">
        <f t="shared" si="4"/>
        <v>26.920905859664213</v>
      </c>
      <c r="I111" s="43">
        <f t="shared" si="7"/>
        <v>107.68362343865685</v>
      </c>
      <c r="J111" s="43">
        <f t="shared" si="5"/>
        <v>29077.300000000047</v>
      </c>
      <c r="K111" s="43">
        <f t="shared" si="6"/>
        <v>102.23747385382916</v>
      </c>
    </row>
    <row r="112" ht="25.5">
      <c r="B112" s="27">
        <v>25010000</v>
      </c>
      <c r="C112" s="30" t="s">
        <v>112</v>
      </c>
      <c r="D112" s="29">
        <v>554940.63</v>
      </c>
      <c r="E112" s="29">
        <v>3277484</v>
      </c>
      <c r="F112" s="29">
        <v>819371</v>
      </c>
      <c r="G112" s="29">
        <v>421081.03999999998</v>
      </c>
      <c r="H112" s="43">
        <f t="shared" si="4"/>
        <v>12.847691704978576</v>
      </c>
      <c r="I112" s="43">
        <f t="shared" si="7"/>
        <v>51.390766819914305</v>
      </c>
      <c r="J112" s="43">
        <f t="shared" si="5"/>
        <v>-133859.59000000003</v>
      </c>
      <c r="K112" s="43">
        <f t="shared" si="6"/>
        <v>75.8785746143691</v>
      </c>
    </row>
    <row r="113" ht="25.5">
      <c r="B113" s="27">
        <v>25010100</v>
      </c>
      <c r="C113" s="30" t="s">
        <v>113</v>
      </c>
      <c r="D113" s="29">
        <v>468406.72999999998</v>
      </c>
      <c r="E113" s="29">
        <v>3117484</v>
      </c>
      <c r="F113" s="29">
        <v>779371</v>
      </c>
      <c r="G113" s="29">
        <v>353819.85999999999</v>
      </c>
      <c r="H113" s="43">
        <f t="shared" si="4"/>
        <v>11.349532507624737</v>
      </c>
      <c r="I113" s="43">
        <f t="shared" si="7"/>
        <v>45.398130030498947</v>
      </c>
      <c r="J113" s="43">
        <f t="shared" si="5"/>
        <v>-114586.87</v>
      </c>
      <c r="K113" s="43">
        <f t="shared" si="6"/>
        <v>75.536886500328464</v>
      </c>
    </row>
    <row r="114" ht="38.25">
      <c r="B114" s="27">
        <v>25010300</v>
      </c>
      <c r="C114" s="30" t="s">
        <v>114</v>
      </c>
      <c r="D114" s="29">
        <v>32385.580000000002</v>
      </c>
      <c r="E114" s="29">
        <v>160000</v>
      </c>
      <c r="F114" s="29">
        <v>40000</v>
      </c>
      <c r="G114" s="29">
        <v>60880.18</v>
      </c>
      <c r="H114" s="43">
        <f t="shared" si="4"/>
        <v>38.050112499999997</v>
      </c>
      <c r="I114" s="43">
        <f t="shared" si="7"/>
        <v>152.20044999999999</v>
      </c>
      <c r="J114" s="43">
        <f t="shared" si="5"/>
        <v>28494.599999999999</v>
      </c>
      <c r="K114" s="43">
        <f t="shared" si="6"/>
        <v>187.98545525508575</v>
      </c>
    </row>
    <row r="115" ht="25.5">
      <c r="B115" s="27">
        <v>25010400</v>
      </c>
      <c r="C115" s="30" t="s">
        <v>115</v>
      </c>
      <c r="D115" s="29">
        <v>54148.32</v>
      </c>
      <c r="E115" s="29">
        <v>0</v>
      </c>
      <c r="F115" s="29">
        <v>0</v>
      </c>
      <c r="G115" s="29">
        <v>6381</v>
      </c>
      <c r="H115" s="43" t="e">
        <f t="shared" si="4"/>
        <v>#DIV/0!</v>
      </c>
      <c r="I115" s="43" t="e">
        <f t="shared" si="7"/>
        <v>#DIV/0!</v>
      </c>
      <c r="J115" s="43">
        <f t="shared" si="5"/>
        <v>-47767.32</v>
      </c>
      <c r="K115" s="43">
        <f t="shared" si="6"/>
        <v>11.784299125069808</v>
      </c>
    </row>
    <row r="116">
      <c r="B116" s="27">
        <v>25020000</v>
      </c>
      <c r="C116" s="30" t="s">
        <v>116</v>
      </c>
      <c r="D116" s="29">
        <v>744618.68999999994</v>
      </c>
      <c r="E116" s="29">
        <v>1657850</v>
      </c>
      <c r="F116" s="29">
        <v>414462.5</v>
      </c>
      <c r="G116" s="29">
        <v>907555.57999999996</v>
      </c>
      <c r="H116" s="43">
        <f t="shared" si="4"/>
        <v>54.742924872575927</v>
      </c>
      <c r="I116" s="43">
        <f t="shared" si="7"/>
        <v>218.97169949030371</v>
      </c>
      <c r="J116" s="43">
        <f t="shared" si="5"/>
        <v>162936.89000000001</v>
      </c>
      <c r="K116" s="43">
        <f t="shared" si="6"/>
        <v>121.88192321629747</v>
      </c>
    </row>
    <row r="117">
      <c r="B117" s="27">
        <v>25020100</v>
      </c>
      <c r="C117" s="30" t="s">
        <v>117</v>
      </c>
      <c r="D117" s="29">
        <v>543386.14000000001</v>
      </c>
      <c r="E117" s="29">
        <v>829450</v>
      </c>
      <c r="F117" s="29">
        <v>207362.5</v>
      </c>
      <c r="G117" s="29">
        <v>694058.93000000005</v>
      </c>
      <c r="H117" s="43">
        <f t="shared" si="4"/>
        <v>83.677006450057277</v>
      </c>
      <c r="I117" s="43">
        <f t="shared" si="7"/>
        <v>334.70802580022911</v>
      </c>
      <c r="J117" s="43">
        <f t="shared" si="5"/>
        <v>150672.79000000004</v>
      </c>
      <c r="K117" s="43">
        <f t="shared" si="6"/>
        <v>127.72849340618073</v>
      </c>
    </row>
    <row r="118" ht="63.75">
      <c r="B118" s="27">
        <v>25020200</v>
      </c>
      <c r="C118" s="30" t="s">
        <v>118</v>
      </c>
      <c r="D118" s="29">
        <v>201232.54999999999</v>
      </c>
      <c r="E118" s="29">
        <v>828400</v>
      </c>
      <c r="F118" s="29">
        <v>207100</v>
      </c>
      <c r="G118" s="29">
        <v>213496.64999999999</v>
      </c>
      <c r="H118" s="43">
        <f t="shared" si="4"/>
        <v>25.772169241912117</v>
      </c>
      <c r="I118" s="43">
        <f t="shared" si="7"/>
        <v>103.08867696764847</v>
      </c>
      <c r="J118" s="43">
        <f t="shared" si="5"/>
        <v>12264.100000000006</v>
      </c>
      <c r="K118" s="43">
        <f t="shared" si="6"/>
        <v>106.09449117451426</v>
      </c>
    </row>
    <row r="119">
      <c r="B119" s="44">
        <v>30000000</v>
      </c>
      <c r="C119" s="41" t="s">
        <v>81</v>
      </c>
      <c r="D119" s="42">
        <f>D120</f>
        <v>0</v>
      </c>
      <c r="E119" s="42">
        <f>E120</f>
        <v>0</v>
      </c>
      <c r="F119" s="42">
        <f>F120</f>
        <v>0</v>
      </c>
      <c r="G119" s="42">
        <f>G120</f>
        <v>53051.18</v>
      </c>
      <c r="H119" s="42" t="e">
        <f t="shared" si="4"/>
        <v>#DIV/0!</v>
      </c>
      <c r="I119" s="42"/>
      <c r="J119" s="42">
        <f t="shared" si="5"/>
        <v>53051.18</v>
      </c>
      <c r="K119" s="42" t="e">
        <f t="shared" si="6"/>
        <v>#DIV/0!</v>
      </c>
    </row>
    <row r="120">
      <c r="B120" s="27">
        <v>33000000</v>
      </c>
      <c r="C120" s="30" t="s">
        <v>119</v>
      </c>
      <c r="D120" s="29">
        <v>0</v>
      </c>
      <c r="E120" s="29">
        <v>0</v>
      </c>
      <c r="F120" s="29">
        <v>0</v>
      </c>
      <c r="G120" s="29">
        <v>53051.18</v>
      </c>
      <c r="H120" s="43" t="e">
        <f t="shared" si="4"/>
        <v>#DIV/0!</v>
      </c>
      <c r="I120" s="43"/>
      <c r="J120" s="43">
        <f t="shared" si="5"/>
        <v>53051.18</v>
      </c>
      <c r="K120" s="43" t="e">
        <f t="shared" si="6"/>
        <v>#DIV/0!</v>
      </c>
    </row>
    <row r="121">
      <c r="B121" s="27">
        <v>33010000</v>
      </c>
      <c r="C121" s="30" t="s">
        <v>120</v>
      </c>
      <c r="D121" s="29">
        <v>0</v>
      </c>
      <c r="E121" s="29">
        <v>0</v>
      </c>
      <c r="F121" s="29">
        <v>0</v>
      </c>
      <c r="G121" s="29">
        <v>53051.18</v>
      </c>
      <c r="H121" s="43" t="e">
        <f t="shared" si="4"/>
        <v>#DIV/0!</v>
      </c>
      <c r="I121" s="43"/>
      <c r="J121" s="43">
        <f t="shared" si="5"/>
        <v>53051.18</v>
      </c>
      <c r="K121" s="43" t="e">
        <f t="shared" si="6"/>
        <v>#DIV/0!</v>
      </c>
    </row>
    <row r="122" ht="63.75">
      <c r="B122" s="27">
        <v>33010100</v>
      </c>
      <c r="C122" s="30" t="s">
        <v>121</v>
      </c>
      <c r="D122" s="29">
        <v>0</v>
      </c>
      <c r="E122" s="29">
        <v>0</v>
      </c>
      <c r="F122" s="29">
        <v>0</v>
      </c>
      <c r="G122" s="29">
        <v>53051.18</v>
      </c>
      <c r="H122" s="43" t="e">
        <f t="shared" si="4"/>
        <v>#DIV/0!</v>
      </c>
      <c r="I122" s="43"/>
      <c r="J122" s="43">
        <f t="shared" si="5"/>
        <v>53051.18</v>
      </c>
      <c r="K122" s="43" t="e">
        <f t="shared" si="6"/>
        <v>#DIV/0!</v>
      </c>
    </row>
    <row r="123">
      <c r="B123" s="45" t="s">
        <v>100</v>
      </c>
      <c r="C123" s="46"/>
      <c r="D123" s="33">
        <f>D98+D104+D119</f>
        <v>1370933.8800000001</v>
      </c>
      <c r="E123" s="33">
        <f>E98+E104+E119</f>
        <v>5165334</v>
      </c>
      <c r="F123" s="33">
        <f>F98+F104+F119</f>
        <v>1291133.5</v>
      </c>
      <c r="G123" s="33">
        <f>G98+G104+G119</f>
        <v>1400594.4100000001</v>
      </c>
      <c r="H123" s="33">
        <f t="shared" si="4"/>
        <v>27.115272894260084</v>
      </c>
      <c r="I123" s="33">
        <f t="shared" si="7"/>
        <v>108.4778924874926</v>
      </c>
      <c r="J123" s="33">
        <f t="shared" si="5"/>
        <v>29660.530000000028</v>
      </c>
      <c r="K123" s="33">
        <f t="shared" si="6"/>
        <v>102.16352739054054</v>
      </c>
    </row>
    <row r="124">
      <c r="B124" s="47" t="s">
        <v>122</v>
      </c>
      <c r="C124" s="48"/>
      <c r="D124" s="35">
        <f>D123</f>
        <v>1370933.8800000001</v>
      </c>
      <c r="E124" s="35">
        <f>E123</f>
        <v>5165334</v>
      </c>
      <c r="F124" s="35">
        <f>F123</f>
        <v>1291133.5</v>
      </c>
      <c r="G124" s="35">
        <f>G123</f>
        <v>1400594.4100000001</v>
      </c>
      <c r="H124" s="35">
        <f t="shared" si="4"/>
        <v>27.115272894260084</v>
      </c>
      <c r="I124" s="35">
        <f t="shared" ref="I124:I125" si="8">G124/F124*100</f>
        <v>108.4778924874926</v>
      </c>
      <c r="J124" s="35">
        <f t="shared" si="5"/>
        <v>29660.530000000028</v>
      </c>
      <c r="K124" s="35">
        <f t="shared" si="6"/>
        <v>102.16352739054054</v>
      </c>
    </row>
    <row r="125">
      <c r="B125" s="49" t="s">
        <v>123</v>
      </c>
      <c r="C125" s="50"/>
      <c r="D125" s="51">
        <f>D96+D124</f>
        <v>48960026.609999999</v>
      </c>
      <c r="E125" s="51">
        <f>E96+E124</f>
        <v>247788964</v>
      </c>
      <c r="F125" s="51">
        <f>F96+F124</f>
        <v>57457278.5</v>
      </c>
      <c r="G125" s="51">
        <f>G96+G124</f>
        <v>49274239.640000001</v>
      </c>
      <c r="H125" s="51">
        <f t="shared" si="4"/>
        <v>19.885566671161353</v>
      </c>
      <c r="I125" s="51">
        <f t="shared" si="8"/>
        <v>85.758046545834915</v>
      </c>
      <c r="J125" s="51">
        <f t="shared" si="5"/>
        <v>314213.03000000119</v>
      </c>
      <c r="K125" s="51">
        <f t="shared" si="6"/>
        <v>100.64177463076751</v>
      </c>
    </row>
    <row r="126" ht="13.5">
      <c r="D126" s="1"/>
      <c r="E126" s="1"/>
      <c r="F126" s="1"/>
      <c r="G126" s="1"/>
    </row>
    <row r="127">
      <c r="C127" s="1" t="s">
        <v>124</v>
      </c>
      <c r="D127" s="1"/>
      <c r="E127" s="1"/>
      <c r="F127" s="1" t="s">
        <v>125</v>
      </c>
      <c r="G127" s="1"/>
    </row>
    <row r="128">
      <c r="C128" s="1" t="s">
        <v>126</v>
      </c>
      <c r="D128" s="1"/>
      <c r="E128" s="1"/>
      <c r="F128" s="1"/>
      <c r="G128" s="1"/>
    </row>
  </sheetData>
  <mergeCells count="17">
    <mergeCell ref="J1:K1"/>
    <mergeCell ref="A3:K3"/>
    <mergeCell ref="B4:K4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A95:C95"/>
    <mergeCell ref="A96:C96"/>
    <mergeCell ref="B123:C123"/>
    <mergeCell ref="B124:C124"/>
    <mergeCell ref="B125:C125"/>
  </mergeCells>
  <printOptions headings="0" gridLines="0"/>
  <pageMargins left="0.78740157480314954" right="0.78740157480314954" top="1.181102362204725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52" useFirstPageNumber="0" usePrinterDefaults="1" verticalDpi="0"/>
  <headerFooter differentFirst="1">
    <oddHeader>&amp;C 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Кужекіна Юлія Сергіївна</cp:lastModifiedBy>
  <cp:revision>3</cp:revision>
  <dcterms:created xsi:type="dcterms:W3CDTF">2020-04-02T06:17:40Z</dcterms:created>
  <dcterms:modified xsi:type="dcterms:W3CDTF">2022-05-30T05:24:10Z</dcterms:modified>
</cp:coreProperties>
</file>