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Лист1!$A$1:$N$86</definedName>
  </definedNames>
  <calcPr/>
</workbook>
</file>

<file path=xl/sharedStrings.xml><?xml version="1.0" encoding="utf-8"?>
<sst xmlns="http://schemas.openxmlformats.org/spreadsheetml/2006/main" count="273" uniqueCount="273">
  <si>
    <t xml:space="preserve">Додаток №4 до рішення 18 сесії Менської міської ради 8 скликання 21 квітня 2022 року № 85
</t>
  </si>
  <si>
    <t xml:space="preserve">Виконання місцевих/регіональних програм бюджету Менської ТГ за 2021 рік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</si>
  <si>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</si>
  <si>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</si>
  <si>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</si>
  <si>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</si>
  <si>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</si>
  <si>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</si>
  <si>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</si>
  <si>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</si>
  <si>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</si>
  <si>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</si>
  <si>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</si>
  <si>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</si>
  <si>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</si>
  <si>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</si>
  <si>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</si>
  <si>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</si>
  <si>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</si>
  <si>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</si>
  <si>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</si>
  <si>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</si>
  <si>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</si>
  <si>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</si>
  <si>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Рішення 2-ої сесії 8-го скликання №32 від 23.12.2020 року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</si>
  <si>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</si>
  <si>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</si>
  <si>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</si>
  <si>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</si>
  <si>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</si>
  <si>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</si>
  <si>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на 2020-2022 роки</t>
  </si>
  <si>
    <t xml:space="preserve">Рішення 36-ої сесії 7-го скликання №679 від 26.12.2019 року, Рішення 2-ої сесії 8-го скликання №42 від 23.12.2020 року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</si>
  <si>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</si>
  <si>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Рішення 2-ої сесії 8-го скликання №58 від 23.12.2020 року</t>
  </si>
  <si>
    <t xml:space="preserve">ПРОГРАМА ПРОФІЛАКТИКИ  ПРАВОПОРУШЕНЬ «БЕЗПЕЧНА ГРОМАДА» НА 2021-2022 РОКИ</t>
  </si>
  <si>
    <t xml:space="preserve">Рішення 2-ої сесії 8-го скликання №35 від 23.12.2020 року, Рішення 4-ої сесії 8-го скликання № від 24.03.2021 року (нова редакція)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</si>
  <si>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</si>
  <si>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Рішення 36-ої сесії 7-го скликання №678 від 26.12.2019 року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</si>
  <si>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</si>
  <si>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Рішення 36-ої сесії 7-го скликання №692 від 26.12.2019 року</t>
  </si>
  <si>
    <t xml:space="preserve">ПРОГРАМА «Молодь Менської громади» на 2020-2022 роки</t>
  </si>
  <si>
    <t xml:space="preserve">Рішення 36-ої сесії 7-го скликання №688 від 26.12.2019 року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</si>
  <si>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</si>
  <si>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Рішення 36-ої сесії 7-го скликання №654 від 26.12.2019 року, Рішення 2-ої сесії 8-го скликання №49 від 23.12.2020 року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</si>
  <si>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</si>
  <si>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Рішення 23-ої сесії 7-го скликання №466 від 23.11.2018 року</t>
  </si>
  <si>
    <t xml:space="preserve">Програма забезпечення депутатської діяльності на 2021-2022 роки</t>
  </si>
  <si>
    <t xml:space="preserve">Рішення 2-ої сесії 8-го скликання №59 від 23.12.2020 року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</si>
  <si>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</si>
  <si>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</si>
  <si>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</si>
  <si>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</si>
  <si>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підтримки закладів вторинної медичної допомоги на території Менської міської територіальної громади на 2021 рік</t>
  </si>
  <si>
    <t xml:space="preserve">Рішення 2-ої сесії 8-го скликання №44 від 23.12.2020 року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</si>
  <si>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</si>
  <si>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</si>
  <si>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</si>
  <si>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</si>
  <si>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</si>
  <si>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 xml:space="preserve">Рішення 2-ої сесії 8-го скликання №43 від 23.12.2020 року</t>
  </si>
  <si>
    <t>0112144</t>
  </si>
  <si>
    <t>0763</t>
  </si>
  <si>
    <t xml:space="preserve">Централізовані заходи з лікування хворих на цукровий та нецукровий діабет</t>
  </si>
  <si>
    <t xml:space="preserve">Програма забезпечення препаратами інсуліну мешканців Менської міської територіальної громади, хворих на цукровий діабет на 2021 рік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</si>
  <si>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</si>
  <si>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</si>
  <si>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</si>
  <si>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</si>
  <si>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</si>
  <si>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 xml:space="preserve">Рішення 4-ої сесії 8-го скликання № від 24.03.2021 року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</si>
  <si>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</si>
  <si>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</si>
  <si>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</si>
  <si>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</si>
  <si>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 xml:space="preserve">Рішення 2-ої сесії 8-го скликання №36 від 23.12.2020 року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</si>
  <si>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</si>
  <si>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</si>
  <si>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</si>
  <si>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</si>
  <si>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2020-2022 роки</t>
  </si>
  <si>
    <t xml:space="preserve">Рішення 36-ої сесії 7-го скликання №697 від 26.12.2019 року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</si>
  <si>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</si>
  <si>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</si>
  <si>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</si>
  <si>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</si>
  <si>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</si>
  <si>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</si>
  <si>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</si>
  <si>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</si>
  <si>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</si>
  <si>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</si>
  <si>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</si>
  <si>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</si>
  <si>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</si>
  <si>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</si>
  <si>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 xml:space="preserve">Рішення 2-ої сесії 8-го скликання №38 від 23.12.2020 року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</si>
  <si>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</si>
  <si>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</si>
  <si>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</si>
  <si>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</si>
  <si>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2021 рік</t>
  </si>
  <si>
    <t xml:space="preserve">Рішення 3-ої сесії 8-го скликання №64 від 26.02.2021 року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</si>
  <si>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</si>
  <si>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</si>
  <si>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</si>
  <si>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</si>
  <si>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</si>
  <si>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Рішення 36-ої сесії 7-го скликання №655 від 26.12.2019 року, Рішення 2-ої сесії 8-го скликання №46 від 23.12.2020 року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</si>
  <si>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</si>
  <si>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Рішення 36-ої сесії 7-го скликання №655 від 26.12.2019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</si>
  <si>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</si>
  <si>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Рішення 36-ої сесії 7-го скликання №670 від 26.12.2019 року</t>
  </si>
  <si>
    <t xml:space="preserve">ПРОГРАМА поховання невідомих та безрідних на 2021-2023 роки</t>
  </si>
  <si>
    <t xml:space="preserve">Рішення 2-ої сесії 8-го скликання № від 23.12.2020 року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</si>
  <si>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</si>
  <si>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Рішення 36-ої сесії 7-го скликання №683 від 26.12.2019 року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</si>
  <si>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</si>
  <si>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Рішення 36-ої сесії 7-го скликання №694 від 26.12.2019 року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</si>
  <si>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</si>
  <si>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</si>
  <si>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</si>
  <si>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</si>
  <si>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</si>
  <si>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 xml:space="preserve">Рішення 36-ої сесії 7-го скликання №667 від 26.12.2019 року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</si>
  <si>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</si>
  <si>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</si>
  <si>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</si>
  <si>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</si>
  <si>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</si>
  <si>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</si>
  <si>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</si>
  <si>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територіальної громади на 2021-2022 роки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</si>
  <si>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</si>
  <si>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</si>
  <si>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</si>
  <si>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</si>
  <si>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 xml:space="preserve"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</si>
  <si>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</si>
  <si>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 xml:space="preserve">Рішення 36-ої сесії 7-го скликання №665 від 26.12.2019 року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</si>
  <si>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</si>
  <si>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Рішення 36-ої сесії 7-го скликання №687 від 26.12.2019 року</t>
  </si>
  <si>
    <t>0116030</t>
  </si>
  <si>
    <t xml:space="preserve">Організація благоустрою населених пунктів</t>
  </si>
  <si>
    <t>6030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</si>
  <si>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</si>
  <si>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Рішення 36-ої сесії 7-го скликання №680 від 26.12.2019 року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</si>
  <si>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</si>
  <si>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</si>
  <si>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</si>
  <si>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</si>
  <si>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Рішення 36-ої сесії 7-го скликання №663 від 26.12.2019 року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</si>
  <si>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</si>
  <si>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</si>
  <si>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</si>
  <si>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</si>
  <si>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</si>
  <si>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Рішення 36-ої сесії 7-го скликання №685 від 26.12.2019 року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</si>
  <si>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</si>
  <si>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 xml:space="preserve">ПРОГРАМА відшкодування різниці в тарифах на послугу з постачання теплової енергії для населення Менської міської територіальної громади на 2021-2024 роки</t>
  </si>
  <si>
    <t xml:space="preserve">Рішення 13-ої сесії 8-го скликання №651 від 05.11.2021</t>
  </si>
  <si>
    <t>0117110</t>
  </si>
  <si>
    <t>7110</t>
  </si>
  <si>
    <t>0421</t>
  </si>
  <si>
    <t xml:space="preserve">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</si>
  <si>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</si>
  <si>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 xml:space="preserve">Рішення 24-ої сесії 7-го скликання №484 від 17.12.2018 року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</si>
  <si>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</si>
  <si>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</si>
  <si>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</si>
  <si>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</t>
  </si>
  <si>
    <t xml:space="preserve">Рішення 36-ої сесії 7-го скликання №690 від 26.12.2019 року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</si>
  <si>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</si>
  <si>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</si>
  <si>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</si>
  <si>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</si>
  <si>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2021 рік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</si>
  <si>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</si>
  <si>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</si>
  <si>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</si>
  <si>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</si>
  <si>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</si>
  <si>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</si>
  <si>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</si>
  <si>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</si>
  <si>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</si>
  <si>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</si>
  <si>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Рішення 36-ої сесії 7-го скликання №668 від 26.12.2019 року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</si>
  <si>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</si>
  <si>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</si>
  <si>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</si>
  <si>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</si>
  <si>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</si>
  <si>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</si>
  <si>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</si>
  <si>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</si>
  <si>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</si>
  <si>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Рішення 36-ої сесії 7-го скликання №672 від 26.12.2019 року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</si>
  <si>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</si>
  <si>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</si>
  <si>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</si>
  <si>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</si>
  <si>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</si>
  <si>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</si>
  <si>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</si>
  <si>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</si>
  <si>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</si>
  <si>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</si>
  <si>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 xml:space="preserve">Рішення 36-ої сесії 7-го скликання №662 від 26.12.2019р.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</si>
  <si>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</si>
  <si>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</si>
  <si>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</si>
  <si>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</si>
  <si>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Рішення 36-ої сесії 7-го скликання №661 від 26.12.2019 року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</si>
  <si>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</si>
  <si>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</si>
  <si>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</si>
  <si>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</si>
  <si>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</si>
  <si>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2020-2022 роки</t>
  </si>
  <si>
    <t xml:space="preserve">Рішення 36-ої сесії 7-го скликання №657 від 26.12.2019р.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</si>
  <si>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</si>
  <si>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</si>
  <si>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</si>
  <si>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</si>
  <si>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національно-патріотичного виховання на 2019-2021 роки</t>
  </si>
  <si>
    <t xml:space="preserve">Рішення 36-ої сесії 7-го скликання №677 від 26.12.2019р.</t>
  </si>
  <si>
    <t xml:space="preserve">ПРОГРАМА підтримки молодіжних ініціатив та обдарованої молоді на 2020-2022 роки</t>
  </si>
  <si>
    <t xml:space="preserve">Рішення 36-ої сесії 7-го скликання №684 від 26.12.2019р.</t>
  </si>
  <si>
    <t xml:space="preserve">ПРОГРАМА оздоровлення та літнього відпочинку дітей "Різнобарвне літо" на 2020-2022 роки</t>
  </si>
  <si>
    <t xml:space="preserve">Рішення 36-ої сесії 7-го скликання №675 від 26.12.2019р.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</si>
  <si>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</si>
  <si>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 xml:space="preserve">Рішення 36-ої сесії 7-го скликання №676 від 26.12.2019р.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</si>
  <si>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</si>
  <si>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</si>
  <si>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</si>
  <si>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2019-2021 РОКИ (в новій редакції)</t>
  </si>
  <si>
    <t xml:space="preserve">Рішення 36-ої сесії 7-го скликання №659 від 26.12.2019р.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</si>
  <si>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</si>
  <si>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</si>
  <si>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</si>
  <si>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</si>
  <si>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яким виповнилося 18 років на 2021 рік</t>
  </si>
  <si>
    <t xml:space="preserve">Рішення 2-ої сесії 8-го скликання №  від 23.12.2020</t>
  </si>
  <si>
    <t xml:space="preserve">Рішення 36-ої сесії 7-го скликання № 659 від 26.12.2019р.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</si>
  <si>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</si>
  <si>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</si>
  <si>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</si>
  <si>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</si>
  <si>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</si>
  <si>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0824</t>
  </si>
  <si>
    <t xml:space="preserve">Забезпечення діяльності бібліотек</t>
  </si>
  <si>
    <t>1014060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</si>
  <si>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</si>
  <si>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</si>
  <si>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</si>
  <si>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</si>
  <si>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</si>
  <si>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</si>
  <si>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</si>
  <si>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</si>
  <si>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Рішення 36-ої сесії 7-го скликання №652 від 26.12.2019р.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</si>
  <si>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</si>
  <si>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Рішення 36-ої сесії 7-го скликання №651 від 26.12.2019р.</t>
  </si>
  <si>
    <t>3700000</t>
  </si>
  <si>
    <t xml:space="preserve">Фiнансове управлiння Менської мiської ради Менського району Чернiгiвської областi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</si>
  <si>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</si>
  <si>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</si>
  <si>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</si>
  <si>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</si>
  <si>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</si>
  <si>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 xml:space="preserve">Заступник начальника Фінансового управління Менської міської ради</t>
  </si>
  <si>
    <t xml:space="preserve">Валентина МАКСИМЕНКО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</si>
</sst>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;\-#,##0;#,&quot;-&quot;"/>
  </numFmts>
  <fonts count="8">
    <font>
      <name val="Calibri"/>
      <color theme="1"/>
      <sz val="10.000000"/>
      <scheme val="minor"/>
    </font>
    <font>
      <name val="Calibri"/>
      <sz val="10.000000"/>
      <scheme val="minor"/>
    </font>
    <font>
      <name val="Times New Roman"/>
      <b/>
      <color theme="1"/>
      <sz val="16.000000"/>
    </font>
    <font>
      <name val="Calibri"/>
      <b/>
      <color theme="1"/>
      <sz val="10.000000"/>
      <u/>
      <scheme val="minor"/>
    </font>
    <font>
      <name val="Calibri"/>
      <color theme="1"/>
      <sz val="8.000000"/>
      <scheme val="minor"/>
    </font>
    <font>
      <name val="Calibri"/>
      <b/>
      <color theme="1"/>
      <sz val="10.000000"/>
      <scheme val="minor"/>
    </font>
    <font>
      <name val="Calibri"/>
      <i/>
      <color theme="1"/>
      <sz val="10.000000"/>
      <scheme val="minor"/>
    </font>
    <font>
      <name val="Times New Roman"/>
      <color theme="1"/>
      <sz val="14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38">
    <xf fontId="0" fillId="0" borderId="0" numFmtId="0" xfId="0"/>
    <xf fontId="0" fillId="0" borderId="0" numFmtId="0" xfId="0" applyAlignment="1">
      <alignment wrapText="1"/>
    </xf>
    <xf fontId="0" fillId="2" borderId="0" numFmtId="0" xfId="0" applyFill="1" applyAlignment="1">
      <alignment wrapText="1"/>
    </xf>
    <xf fontId="0" fillId="2" borderId="0" numFmtId="0" xfId="0" applyFill="1" applyAlignment="1">
      <alignment horizontal="left" wrapText="1"/>
    </xf>
    <xf fontId="0" fillId="2" borderId="0" numFmtId="0" xfId="0" applyFill="1" applyAlignment="1">
      <alignment vertical="top" wrapText="1"/>
    </xf>
    <xf fontId="1" fillId="2" borderId="0" numFmtId="0" xfId="0" applyFont="1" applyFill="1" applyAlignment="1">
      <alignment horizontal="center" wrapText="1"/>
    </xf>
    <xf fontId="2" fillId="2" borderId="0" numFmtId="0" xfId="0" applyFont="1" applyFill="1" applyAlignment="1">
      <alignment horizontal="center" wrapText="1"/>
    </xf>
    <xf fontId="3" fillId="2" borderId="0" numFmtId="0" xfId="0" applyFont="1" applyFill="1" applyAlignment="1" quotePrefix="1">
      <alignment horizontal="center" wrapText="1"/>
    </xf>
    <xf fontId="4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0" fillId="2" borderId="1" numFmtId="0" xfId="0" applyFill="1" applyBorder="1" applyAlignment="1">
      <alignment horizontal="center" wrapText="1"/>
    </xf>
    <xf fontId="0" fillId="3" borderId="1" numFmtId="0" xfId="0" applyFill="1" applyBorder="1" applyAlignment="1">
      <alignment horizontal="center" vertical="center" wrapText="1"/>
    </xf>
    <xf fontId="0" fillId="0" borderId="1" numFmtId="0" xfId="0" applyBorder="1" applyAlignment="1">
      <alignment wrapText="1"/>
    </xf>
    <xf fontId="0" fillId="2" borderId="1" numFmtId="0" xfId="0" applyFill="1" applyBorder="1" applyAlignment="1">
      <alignment wrapText="1"/>
    </xf>
    <xf fontId="0" fillId="3" borderId="1" numFmtId="0" xfId="0" applyFill="1" applyBorder="1" applyAlignment="1">
      <alignment wrapText="1"/>
    </xf>
    <xf fontId="5" fillId="0" borderId="1" numFmtId="0" xfId="0" applyFont="1" applyBorder="1" applyAlignment="1">
      <alignment vertical="center" wrapText="1"/>
    </xf>
    <xf fontId="5" fillId="2" borderId="1" numFmtId="0" xfId="0" applyFont="1" applyFill="1" applyBorder="1" applyAlignment="1">
      <alignment vertical="center" wrapText="1"/>
    </xf>
    <xf fontId="5" fillId="3" borderId="1" numFmtId="160" xfId="0" applyNumberFormat="1" applyFont="1" applyFill="1" applyBorder="1" applyAlignment="1">
      <alignment horizontal="right" vertical="center" wrapText="1"/>
    </xf>
    <xf fontId="5" fillId="2" borderId="1" numFmtId="160" xfId="0" applyNumberFormat="1" applyFont="1" applyFill="1" applyBorder="1" applyAlignment="1">
      <alignment horizontal="right" vertical="center" wrapText="1"/>
    </xf>
    <xf fontId="0" fillId="0" borderId="1" numFmtId="0" xfId="0" applyBorder="1" applyAlignment="1">
      <alignment vertical="center" wrapText="1"/>
    </xf>
    <xf fontId="0" fillId="2" borderId="1" numFmtId="0" xfId="0" applyFill="1" applyBorder="1" applyAlignment="1">
      <alignment vertical="center" wrapText="1"/>
    </xf>
    <xf fontId="0" fillId="2" borderId="1" numFmtId="160" xfId="0" applyNumberFormat="1" applyFill="1" applyBorder="1" applyAlignment="1">
      <alignment horizontal="right" vertical="center" wrapText="1"/>
    </xf>
    <xf fontId="1" fillId="2" borderId="1" numFmtId="160" xfId="0" applyNumberFormat="1" applyFont="1" applyFill="1" applyBorder="1" applyAlignment="1">
      <alignment horizontal="right" vertical="center" wrapText="1"/>
    </xf>
    <xf fontId="0" fillId="0" borderId="1" numFmtId="160" xfId="0" applyNumberFormat="1" applyBorder="1" applyAlignment="1">
      <alignment horizontal="right" vertical="center" wrapText="1"/>
    </xf>
    <xf fontId="0" fillId="0" borderId="1" numFmtId="49" xfId="0" applyNumberFormat="1" applyBorder="1" applyAlignment="1">
      <alignment vertical="center" wrapText="1"/>
    </xf>
    <xf fontId="0" fillId="0" borderId="1" numFmtId="49" xfId="0" applyNumberFormat="1" applyBorder="1" applyAlignment="1">
      <alignment horizontal="left" vertical="center" wrapText="1"/>
    </xf>
    <xf fontId="0" fillId="0" borderId="1" numFmtId="0" xfId="0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wrapText="1"/>
    </xf>
    <xf fontId="5" fillId="3" borderId="1" numFmtId="0" xfId="0" applyFont="1" applyFill="1" applyBorder="1" applyAlignment="1">
      <alignment wrapText="1"/>
    </xf>
    <xf fontId="5" fillId="2" borderId="1" numFmtId="0" xfId="0" applyFont="1" applyFill="1" applyBorder="1" applyAlignment="1">
      <alignment wrapText="1"/>
    </xf>
    <xf fontId="5" fillId="2" borderId="1" numFmtId="160" xfId="0" applyNumberFormat="1" applyFont="1" applyFill="1" applyBorder="1" applyAlignment="1">
      <alignment horizontal="right" wrapText="1"/>
    </xf>
    <xf fontId="6" fillId="0" borderId="0" numFmtId="0" xfId="0" applyFont="1" applyAlignment="1">
      <alignment wrapText="1"/>
    </xf>
    <xf fontId="6" fillId="0" borderId="0" numFmtId="0" xfId="0" applyFont="1" applyAlignment="1">
      <alignment horizontal="right" wrapText="1"/>
    </xf>
    <xf fontId="7" fillId="0" borderId="0" numFmtId="0" xfId="0" applyFont="1" applyAlignment="1">
      <alignment wrapText="1"/>
    </xf>
    <xf fontId="7" fillId="2" borderId="0" numFmtId="0" xfId="0" applyFont="1" applyFill="1" applyAlignment="1">
      <alignment horizontal="right" wrapText="1"/>
    </xf>
    <xf fontId="7" fillId="2" borderId="0" numFmt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H3" activeCellId="0" sqref="H3"/>
    </sheetView>
  </sheetViews>
  <sheetFormatPr defaultRowHeight="13.5"/>
  <cols>
    <col bestFit="1" customWidth="1" min="1" max="2" style="1" width="12"/>
    <col bestFit="1" customWidth="1" min="3" max="3" style="1" width="7.85546875"/>
    <col bestFit="1" customWidth="1" min="4" max="4" style="1" width="51.42578125"/>
    <col bestFit="1" customWidth="1" min="5" max="5" style="2" width="50.42578125"/>
    <col bestFit="1" customWidth="1" hidden="1" min="6" max="6" style="2" width="17.5703125"/>
    <col bestFit="1" customWidth="1" min="7" max="7" style="1" width="10.5703125"/>
    <col bestFit="1" customWidth="1" min="8" max="8" style="2" width="14.140625"/>
    <col bestFit="1" customWidth="1" min="9" max="9" style="2" width="9.42578125"/>
    <col bestFit="1" customWidth="1" min="10" max="10" style="2" width="13.7109375"/>
    <col bestFit="1" customWidth="1" min="11" max="11" style="2" width="10.5703125"/>
    <col bestFit="1" customWidth="1" min="12" max="12" style="2" width="14.140625"/>
    <col bestFit="1" customWidth="1" min="13" max="13" style="2" width="9.42578125"/>
    <col bestFit="1" min="14" max="18" style="2" width="9.140625"/>
    <col bestFit="1" min="19" max="16384" style="1" width="9.140625"/>
  </cols>
  <sheetData>
    <row r="1" ht="11.25" customHeight="1">
      <c r="A1" s="2"/>
      <c r="B1" s="2"/>
      <c r="C1" s="2"/>
      <c r="D1" s="2"/>
      <c r="G1" s="3"/>
      <c r="H1" s="3"/>
      <c r="I1" s="3"/>
      <c r="J1" s="3"/>
    </row>
    <row r="2" ht="38.25" customHeight="1">
      <c r="A2" s="2"/>
      <c r="B2" s="2"/>
      <c r="C2" s="2"/>
      <c r="D2" s="2"/>
      <c r="G2" s="4"/>
      <c r="H2" s="4"/>
      <c r="I2" s="4"/>
      <c r="J2" s="5" t="s">
        <v>0</v>
      </c>
      <c r="K2" s="5"/>
      <c r="L2" s="5"/>
      <c r="M2" s="5"/>
      <c r="N2" s="5"/>
    </row>
    <row r="3" ht="9.75" customHeight="1">
      <c r="A3" s="2"/>
      <c r="B3" s="2"/>
      <c r="C3" s="2"/>
      <c r="D3" s="2"/>
      <c r="G3" s="4"/>
      <c r="H3" s="4"/>
      <c r="I3" s="4"/>
      <c r="J3" s="5"/>
      <c r="K3" s="5"/>
      <c r="L3" s="5"/>
      <c r="M3" s="5"/>
      <c r="N3" s="5"/>
    </row>
    <row r="4">
      <c r="A4" s="2"/>
      <c r="B4" s="2"/>
      <c r="C4" s="2"/>
      <c r="D4" s="2"/>
      <c r="G4" s="2"/>
      <c r="K4" s="2"/>
      <c r="L4" s="2"/>
      <c r="M4" s="2"/>
      <c r="N4" s="2"/>
    </row>
    <row r="5" ht="19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>
      <c r="A6" s="2"/>
      <c r="B6" s="2"/>
      <c r="C6" s="2"/>
      <c r="D6" s="2"/>
      <c r="G6" s="2"/>
    </row>
    <row r="7">
      <c r="A7" s="7" t="s">
        <v>2</v>
      </c>
      <c r="B7" s="2"/>
      <c r="C7" s="2"/>
      <c r="D7" s="2"/>
      <c r="G7" s="2"/>
    </row>
    <row r="8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 t="s">
        <v>8</v>
      </c>
      <c r="G8" s="12" t="s">
        <v>9</v>
      </c>
      <c r="H8" s="12"/>
      <c r="I8" s="12"/>
      <c r="J8" s="12"/>
      <c r="K8" s="12" t="s">
        <v>10</v>
      </c>
      <c r="L8" s="12"/>
      <c r="M8" s="12"/>
      <c r="N8" s="12"/>
    </row>
    <row r="9" ht="12.75" customHeight="1">
      <c r="A9" s="8"/>
      <c r="B9" s="8"/>
      <c r="C9" s="8"/>
      <c r="D9" s="9"/>
      <c r="E9" s="10"/>
      <c r="F9" s="11"/>
      <c r="G9" s="13" t="s">
        <v>11</v>
      </c>
      <c r="H9" s="10" t="s">
        <v>12</v>
      </c>
      <c r="I9" s="10" t="s">
        <v>13</v>
      </c>
      <c r="J9" s="10"/>
      <c r="K9" s="13" t="s">
        <v>11</v>
      </c>
      <c r="L9" s="10" t="s">
        <v>12</v>
      </c>
      <c r="M9" s="10" t="s">
        <v>13</v>
      </c>
      <c r="N9" s="10"/>
    </row>
    <row r="10" ht="54">
      <c r="A10" s="8"/>
      <c r="B10" s="8"/>
      <c r="C10" s="8"/>
      <c r="D10" s="9"/>
      <c r="E10" s="10"/>
      <c r="F10" s="11"/>
      <c r="G10" s="13"/>
      <c r="H10" s="10"/>
      <c r="I10" s="10" t="s">
        <v>14</v>
      </c>
      <c r="J10" s="10" t="s">
        <v>15</v>
      </c>
      <c r="K10" s="13"/>
      <c r="L10" s="10"/>
      <c r="M10" s="10" t="s">
        <v>14</v>
      </c>
      <c r="N10" s="10" t="s">
        <v>15</v>
      </c>
    </row>
    <row r="11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5">
        <v>6</v>
      </c>
      <c r="G11" s="16">
        <v>7</v>
      </c>
      <c r="H11" s="15">
        <v>8</v>
      </c>
      <c r="I11" s="15">
        <v>9</v>
      </c>
      <c r="J11" s="15">
        <v>10</v>
      </c>
      <c r="K11" s="16">
        <v>7</v>
      </c>
      <c r="L11" s="15">
        <v>8</v>
      </c>
      <c r="M11" s="15">
        <v>9</v>
      </c>
      <c r="N11" s="15">
        <v>10</v>
      </c>
    </row>
    <row r="12">
      <c r="A12" s="17" t="s">
        <v>16</v>
      </c>
      <c r="B12" s="17" t="s">
        <v>17</v>
      </c>
      <c r="C12" s="17" t="s">
        <v>17</v>
      </c>
      <c r="D12" s="17" t="s">
        <v>18</v>
      </c>
      <c r="E12" s="18" t="s">
        <v>17</v>
      </c>
      <c r="F12" s="18" t="s">
        <v>17</v>
      </c>
      <c r="G12" s="19">
        <f t="shared" ref="G12:G75" si="0">H12+I12</f>
        <v>21276172.91</v>
      </c>
      <c r="H12" s="20">
        <f>SUM(H13:H63)</f>
        <v>18368403.91</v>
      </c>
      <c r="I12" s="20">
        <f>SUM(I13:I63)</f>
        <v>2907769</v>
      </c>
      <c r="J12" s="20">
        <f>SUM(J13:J63)</f>
        <v>2143969</v>
      </c>
      <c r="K12" s="19">
        <f t="shared" ref="K12:K75" si="1">L12+M12</f>
        <v>20475864.93</v>
      </c>
      <c r="L12" s="20">
        <f>SUM(L13:L63)</f>
        <v>17618294.93</v>
      </c>
      <c r="M12" s="20">
        <f>SUM(M13:M63)</f>
        <v>2857570</v>
      </c>
      <c r="N12" s="20">
        <f>SUM(N13:N63)</f>
        <v>2110553</v>
      </c>
    </row>
    <row r="13" ht="76.5" customHeight="1">
      <c r="A13" s="21" t="s">
        <v>19</v>
      </c>
      <c r="B13" s="21" t="s">
        <v>20</v>
      </c>
      <c r="C13" s="21" t="s">
        <v>21</v>
      </c>
      <c r="D13" s="21" t="s">
        <v>22</v>
      </c>
      <c r="E13" s="22" t="s">
        <v>23</v>
      </c>
      <c r="F13" s="22" t="s">
        <v>24</v>
      </c>
      <c r="G13" s="19">
        <f t="shared" si="0"/>
        <v>152600</v>
      </c>
      <c r="H13" s="23">
        <v>152600</v>
      </c>
      <c r="I13" s="23">
        <v>0</v>
      </c>
      <c r="J13" s="23">
        <v>0</v>
      </c>
      <c r="K13" s="19">
        <f t="shared" si="1"/>
        <v>129281</v>
      </c>
      <c r="L13" s="23">
        <v>129281</v>
      </c>
      <c r="M13" s="23"/>
      <c r="N13" s="23"/>
    </row>
    <row r="14" ht="63" customHeight="1">
      <c r="A14" s="21" t="s">
        <v>19</v>
      </c>
      <c r="B14" s="21" t="s">
        <v>20</v>
      </c>
      <c r="C14" s="21" t="s">
        <v>21</v>
      </c>
      <c r="D14" s="21" t="s">
        <v>22</v>
      </c>
      <c r="E14" s="22" t="s">
        <v>25</v>
      </c>
      <c r="F14" s="22" t="s">
        <v>26</v>
      </c>
      <c r="G14" s="19">
        <f t="shared" si="0"/>
        <v>700</v>
      </c>
      <c r="H14" s="23">
        <v>700</v>
      </c>
      <c r="I14" s="23">
        <v>0</v>
      </c>
      <c r="J14" s="23">
        <v>0</v>
      </c>
      <c r="K14" s="19">
        <f t="shared" si="1"/>
        <v>0</v>
      </c>
      <c r="L14" s="23"/>
      <c r="M14" s="23"/>
      <c r="N14" s="23"/>
    </row>
    <row r="15" ht="57.75" customHeight="1">
      <c r="A15" s="21" t="s">
        <v>27</v>
      </c>
      <c r="B15" s="21" t="s">
        <v>28</v>
      </c>
      <c r="C15" s="21" t="s">
        <v>29</v>
      </c>
      <c r="D15" s="21" t="s">
        <v>30</v>
      </c>
      <c r="E15" s="22" t="s">
        <v>31</v>
      </c>
      <c r="F15" s="22" t="s">
        <v>32</v>
      </c>
      <c r="G15" s="19">
        <f t="shared" si="0"/>
        <v>75000</v>
      </c>
      <c r="H15" s="23">
        <v>75000</v>
      </c>
      <c r="I15" s="23">
        <v>0</v>
      </c>
      <c r="J15" s="23">
        <v>0</v>
      </c>
      <c r="K15" s="19">
        <f t="shared" si="1"/>
        <v>69966</v>
      </c>
      <c r="L15" s="23">
        <v>69966</v>
      </c>
      <c r="M15" s="23"/>
      <c r="N15" s="23"/>
    </row>
    <row r="16" ht="67.5" customHeight="1">
      <c r="A16" s="21" t="s">
        <v>27</v>
      </c>
      <c r="B16" s="21" t="s">
        <v>28</v>
      </c>
      <c r="C16" s="21" t="s">
        <v>29</v>
      </c>
      <c r="D16" s="21" t="s">
        <v>30</v>
      </c>
      <c r="E16" s="22" t="s">
        <v>33</v>
      </c>
      <c r="F16" s="22" t="s">
        <v>34</v>
      </c>
      <c r="G16" s="19">
        <f t="shared" si="0"/>
        <v>450000</v>
      </c>
      <c r="H16" s="23">
        <v>450000</v>
      </c>
      <c r="I16" s="23">
        <v>0</v>
      </c>
      <c r="J16" s="23">
        <v>0</v>
      </c>
      <c r="K16" s="19">
        <f t="shared" si="1"/>
        <v>450000</v>
      </c>
      <c r="L16" s="23">
        <v>450000</v>
      </c>
      <c r="M16" s="23"/>
      <c r="N16" s="23"/>
    </row>
    <row r="17" ht="51.75" customHeight="1">
      <c r="A17" s="21" t="s">
        <v>27</v>
      </c>
      <c r="B17" s="21" t="s">
        <v>28</v>
      </c>
      <c r="C17" s="21" t="s">
        <v>29</v>
      </c>
      <c r="D17" s="21" t="s">
        <v>30</v>
      </c>
      <c r="E17" s="22" t="s">
        <v>35</v>
      </c>
      <c r="F17" s="22" t="s">
        <v>36</v>
      </c>
      <c r="G17" s="19">
        <f t="shared" si="0"/>
        <v>491085</v>
      </c>
      <c r="H17" s="23">
        <v>41300</v>
      </c>
      <c r="I17" s="23">
        <v>449785</v>
      </c>
      <c r="J17" s="23">
        <f>I17</f>
        <v>449785</v>
      </c>
      <c r="K17" s="19">
        <f t="shared" si="1"/>
        <v>454875</v>
      </c>
      <c r="L17" s="24">
        <v>11291</v>
      </c>
      <c r="M17" s="23">
        <v>443584</v>
      </c>
      <c r="N17" s="23">
        <v>443584</v>
      </c>
    </row>
    <row r="18" ht="57" customHeight="1">
      <c r="A18" s="21" t="s">
        <v>27</v>
      </c>
      <c r="B18" s="21" t="s">
        <v>28</v>
      </c>
      <c r="C18" s="21" t="s">
        <v>29</v>
      </c>
      <c r="D18" s="21" t="s">
        <v>30</v>
      </c>
      <c r="E18" s="22" t="s">
        <v>37</v>
      </c>
      <c r="F18" s="22" t="s">
        <v>38</v>
      </c>
      <c r="G18" s="19">
        <f t="shared" si="0"/>
        <v>10000</v>
      </c>
      <c r="H18" s="23">
        <v>10000</v>
      </c>
      <c r="I18" s="23">
        <v>0</v>
      </c>
      <c r="J18" s="23">
        <v>0</v>
      </c>
      <c r="K18" s="19">
        <f t="shared" si="1"/>
        <v>8000</v>
      </c>
      <c r="L18" s="23">
        <v>8000</v>
      </c>
      <c r="M18" s="23"/>
      <c r="N18" s="23"/>
    </row>
    <row r="19" ht="66" customHeight="1">
      <c r="A19" s="21" t="s">
        <v>27</v>
      </c>
      <c r="B19" s="21" t="s">
        <v>28</v>
      </c>
      <c r="C19" s="21" t="s">
        <v>29</v>
      </c>
      <c r="D19" s="21" t="s">
        <v>30</v>
      </c>
      <c r="E19" s="22" t="s">
        <v>39</v>
      </c>
      <c r="F19" s="22" t="s">
        <v>40</v>
      </c>
      <c r="G19" s="19">
        <f t="shared" si="0"/>
        <v>15550</v>
      </c>
      <c r="H19" s="23">
        <v>15550</v>
      </c>
      <c r="I19" s="23">
        <v>0</v>
      </c>
      <c r="J19" s="23">
        <v>0</v>
      </c>
      <c r="K19" s="19">
        <f t="shared" si="1"/>
        <v>12145</v>
      </c>
      <c r="L19" s="23">
        <v>12145</v>
      </c>
      <c r="M19" s="23"/>
      <c r="N19" s="23"/>
    </row>
    <row r="20" ht="57" customHeight="1">
      <c r="A20" s="21" t="s">
        <v>27</v>
      </c>
      <c r="B20" s="21" t="s">
        <v>28</v>
      </c>
      <c r="C20" s="21" t="s">
        <v>29</v>
      </c>
      <c r="D20" s="21" t="s">
        <v>30</v>
      </c>
      <c r="E20" s="22" t="s">
        <v>41</v>
      </c>
      <c r="F20" s="22" t="s">
        <v>42</v>
      </c>
      <c r="G20" s="19">
        <f t="shared" si="0"/>
        <v>20000</v>
      </c>
      <c r="H20" s="23">
        <v>20000</v>
      </c>
      <c r="I20" s="23">
        <v>0</v>
      </c>
      <c r="J20" s="23">
        <v>0</v>
      </c>
      <c r="K20" s="19">
        <f t="shared" si="1"/>
        <v>19547</v>
      </c>
      <c r="L20" s="23">
        <v>19547</v>
      </c>
      <c r="M20" s="23"/>
      <c r="N20" s="23"/>
    </row>
    <row r="21" ht="61.5" customHeight="1">
      <c r="A21" s="21" t="s">
        <v>27</v>
      </c>
      <c r="B21" s="21" t="s">
        <v>28</v>
      </c>
      <c r="C21" s="21" t="s">
        <v>29</v>
      </c>
      <c r="D21" s="21" t="s">
        <v>30</v>
      </c>
      <c r="E21" s="22" t="s">
        <v>43</v>
      </c>
      <c r="F21" s="22" t="s">
        <v>44</v>
      </c>
      <c r="G21" s="19">
        <f t="shared" si="0"/>
        <v>70000</v>
      </c>
      <c r="H21" s="23">
        <v>70000</v>
      </c>
      <c r="I21" s="23">
        <v>0</v>
      </c>
      <c r="J21" s="23">
        <v>0</v>
      </c>
      <c r="K21" s="19">
        <f t="shared" si="1"/>
        <v>63865</v>
      </c>
      <c r="L21" s="23">
        <v>63865</v>
      </c>
      <c r="M21" s="23"/>
      <c r="N21" s="23"/>
    </row>
    <row r="22" ht="49.5" customHeight="1">
      <c r="A22" s="21" t="s">
        <v>27</v>
      </c>
      <c r="B22" s="21" t="s">
        <v>28</v>
      </c>
      <c r="C22" s="21" t="s">
        <v>29</v>
      </c>
      <c r="D22" s="21" t="s">
        <v>30</v>
      </c>
      <c r="E22" s="22" t="s">
        <v>45</v>
      </c>
      <c r="F22" s="22" t="s">
        <v>46</v>
      </c>
      <c r="G22" s="19">
        <f t="shared" si="0"/>
        <v>3619</v>
      </c>
      <c r="H22" s="23">
        <v>3619</v>
      </c>
      <c r="I22" s="23">
        <v>0</v>
      </c>
      <c r="J22" s="23">
        <v>0</v>
      </c>
      <c r="K22" s="19">
        <f t="shared" si="1"/>
        <v>0</v>
      </c>
      <c r="L22" s="23"/>
      <c r="M22" s="23"/>
      <c r="N22" s="23"/>
    </row>
    <row r="23" ht="51" customHeight="1">
      <c r="A23" s="21" t="s">
        <v>27</v>
      </c>
      <c r="B23" s="21" t="s">
        <v>28</v>
      </c>
      <c r="C23" s="21" t="s">
        <v>29</v>
      </c>
      <c r="D23" s="21" t="s">
        <v>30</v>
      </c>
      <c r="E23" s="22" t="s">
        <v>47</v>
      </c>
      <c r="F23" s="22" t="s">
        <v>48</v>
      </c>
      <c r="G23" s="19">
        <f t="shared" si="0"/>
        <v>4500</v>
      </c>
      <c r="H23" s="25">
        <v>4500</v>
      </c>
      <c r="I23" s="23">
        <v>0</v>
      </c>
      <c r="J23" s="23">
        <v>0</v>
      </c>
      <c r="K23" s="19">
        <f t="shared" si="1"/>
        <v>0</v>
      </c>
      <c r="L23" s="25"/>
      <c r="M23" s="23"/>
      <c r="N23" s="23"/>
    </row>
    <row r="24" ht="61.5" customHeight="1">
      <c r="A24" s="21" t="s">
        <v>49</v>
      </c>
      <c r="B24" s="21" t="s">
        <v>50</v>
      </c>
      <c r="C24" s="21" t="s">
        <v>51</v>
      </c>
      <c r="D24" s="21" t="s">
        <v>52</v>
      </c>
      <c r="E24" s="22" t="s">
        <v>53</v>
      </c>
      <c r="F24" s="22" t="s">
        <v>54</v>
      </c>
      <c r="G24" s="19">
        <f t="shared" si="0"/>
        <v>3664700</v>
      </c>
      <c r="H24" s="23">
        <v>3399700</v>
      </c>
      <c r="I24" s="23">
        <v>265000</v>
      </c>
      <c r="J24" s="23">
        <v>240000</v>
      </c>
      <c r="K24" s="19">
        <f t="shared" si="1"/>
        <v>3652829</v>
      </c>
      <c r="L24" s="23">
        <v>3395321</v>
      </c>
      <c r="M24" s="23">
        <v>257508</v>
      </c>
      <c r="N24" s="23">
        <v>232508</v>
      </c>
    </row>
    <row r="25" ht="50.25" hidden="1" customHeight="1">
      <c r="A25" s="21" t="s">
        <v>49</v>
      </c>
      <c r="B25" s="21" t="s">
        <v>50</v>
      </c>
      <c r="C25" s="21" t="s">
        <v>51</v>
      </c>
      <c r="D25" s="21" t="s">
        <v>52</v>
      </c>
      <c r="E25" s="22" t="s">
        <v>43</v>
      </c>
      <c r="F25" s="22" t="s">
        <v>44</v>
      </c>
      <c r="G25" s="19">
        <f t="shared" si="0"/>
        <v>0</v>
      </c>
      <c r="H25" s="23">
        <v>0</v>
      </c>
      <c r="I25" s="23">
        <v>0</v>
      </c>
      <c r="J25" s="23">
        <v>0</v>
      </c>
      <c r="K25" s="19">
        <f t="shared" si="1"/>
        <v>0</v>
      </c>
      <c r="L25" s="23">
        <v>0</v>
      </c>
      <c r="M25" s="23"/>
      <c r="N25" s="23"/>
    </row>
    <row r="26" ht="70.5" customHeight="1">
      <c r="A26" s="21" t="s">
        <v>55</v>
      </c>
      <c r="B26" s="21" t="s">
        <v>56</v>
      </c>
      <c r="C26" s="21" t="s">
        <v>57</v>
      </c>
      <c r="D26" s="21" t="s">
        <v>58</v>
      </c>
      <c r="E26" s="22" t="s">
        <v>59</v>
      </c>
      <c r="F26" s="22" t="s">
        <v>60</v>
      </c>
      <c r="G26" s="19">
        <f t="shared" si="0"/>
        <v>600000</v>
      </c>
      <c r="H26" s="23">
        <v>600000</v>
      </c>
      <c r="I26" s="23">
        <v>0</v>
      </c>
      <c r="J26" s="23">
        <v>0</v>
      </c>
      <c r="K26" s="19">
        <f t="shared" si="1"/>
        <v>591019</v>
      </c>
      <c r="L26" s="23">
        <v>591019</v>
      </c>
      <c r="M26" s="23"/>
      <c r="N26" s="23"/>
    </row>
    <row r="27" ht="52.5" customHeight="1">
      <c r="A27" s="26" t="s">
        <v>61</v>
      </c>
      <c r="B27" s="26">
        <v>2144</v>
      </c>
      <c r="C27" s="26" t="s">
        <v>62</v>
      </c>
      <c r="D27" s="21" t="s">
        <v>63</v>
      </c>
      <c r="E27" s="22" t="s">
        <v>64</v>
      </c>
      <c r="F27" s="22"/>
      <c r="G27" s="19">
        <f t="shared" si="0"/>
        <v>250000</v>
      </c>
      <c r="H27" s="23">
        <v>250000</v>
      </c>
      <c r="I27" s="23"/>
      <c r="J27" s="23"/>
      <c r="K27" s="19">
        <f t="shared" si="1"/>
        <v>250000</v>
      </c>
      <c r="L27" s="23">
        <v>250000</v>
      </c>
      <c r="M27" s="23"/>
      <c r="N27" s="23"/>
    </row>
    <row r="28" ht="73.5" customHeight="1">
      <c r="A28" s="21" t="s">
        <v>65</v>
      </c>
      <c r="B28" s="21" t="s">
        <v>66</v>
      </c>
      <c r="C28" s="21" t="s">
        <v>67</v>
      </c>
      <c r="D28" s="21" t="s">
        <v>68</v>
      </c>
      <c r="E28" s="22" t="s">
        <v>69</v>
      </c>
      <c r="F28" s="22" t="s">
        <v>70</v>
      </c>
      <c r="G28" s="19">
        <f t="shared" si="0"/>
        <v>180000</v>
      </c>
      <c r="H28" s="23">
        <v>180000</v>
      </c>
      <c r="I28" s="23">
        <v>0</v>
      </c>
      <c r="J28" s="23">
        <v>0</v>
      </c>
      <c r="K28" s="19">
        <f t="shared" si="1"/>
        <v>171134</v>
      </c>
      <c r="L28" s="23">
        <v>171134</v>
      </c>
      <c r="M28" s="23"/>
      <c r="N28" s="23"/>
    </row>
    <row r="29" ht="79.5" customHeight="1">
      <c r="A29" s="21" t="s">
        <v>71</v>
      </c>
      <c r="B29" s="21" t="s">
        <v>72</v>
      </c>
      <c r="C29" s="21" t="s">
        <v>67</v>
      </c>
      <c r="D29" s="21" t="s">
        <v>73</v>
      </c>
      <c r="E29" s="22" t="s">
        <v>74</v>
      </c>
      <c r="F29" s="22" t="s">
        <v>75</v>
      </c>
      <c r="G29" s="19">
        <f t="shared" si="0"/>
        <v>50000</v>
      </c>
      <c r="H29" s="23">
        <v>50000</v>
      </c>
      <c r="I29" s="23">
        <v>0</v>
      </c>
      <c r="J29" s="23">
        <v>0</v>
      </c>
      <c r="K29" s="19">
        <f t="shared" si="1"/>
        <v>14599</v>
      </c>
      <c r="L29" s="23">
        <v>14599</v>
      </c>
      <c r="M29" s="23"/>
      <c r="N29" s="23"/>
    </row>
    <row r="30" ht="36" customHeight="1">
      <c r="A30" s="21" t="s">
        <v>76</v>
      </c>
      <c r="B30" s="21" t="s">
        <v>77</v>
      </c>
      <c r="C30" s="21" t="s">
        <v>78</v>
      </c>
      <c r="D30" s="21" t="s">
        <v>79</v>
      </c>
      <c r="E30" s="22" t="s">
        <v>80</v>
      </c>
      <c r="F30" s="22" t="s">
        <v>81</v>
      </c>
      <c r="G30" s="19">
        <f t="shared" si="0"/>
        <v>18900</v>
      </c>
      <c r="H30" s="23">
        <f>6200+9500+3200</f>
        <v>18900</v>
      </c>
      <c r="I30" s="23">
        <v>0</v>
      </c>
      <c r="J30" s="23">
        <v>0</v>
      </c>
      <c r="K30" s="19">
        <f t="shared" si="1"/>
        <v>14350</v>
      </c>
      <c r="L30" s="23">
        <v>14350</v>
      </c>
      <c r="M30" s="23"/>
      <c r="N30" s="23"/>
    </row>
    <row r="31" ht="58.5" customHeight="1">
      <c r="A31" s="21" t="s">
        <v>82</v>
      </c>
      <c r="B31" s="21" t="s">
        <v>83</v>
      </c>
      <c r="C31" s="21" t="s">
        <v>84</v>
      </c>
      <c r="D31" s="21" t="s">
        <v>85</v>
      </c>
      <c r="E31" s="22" t="s">
        <v>25</v>
      </c>
      <c r="F31" s="22" t="s">
        <v>26</v>
      </c>
      <c r="G31" s="19">
        <f t="shared" si="0"/>
        <v>60000</v>
      </c>
      <c r="H31" s="23">
        <v>30000</v>
      </c>
      <c r="I31" s="23">
        <v>30000</v>
      </c>
      <c r="J31" s="23">
        <v>0</v>
      </c>
      <c r="K31" s="19">
        <f t="shared" si="1"/>
        <v>43209</v>
      </c>
      <c r="L31" s="23">
        <v>29992</v>
      </c>
      <c r="M31" s="23">
        <v>13217</v>
      </c>
      <c r="N31" s="23"/>
    </row>
    <row r="32" ht="76.5" customHeight="1">
      <c r="A32" s="21" t="s">
        <v>86</v>
      </c>
      <c r="B32" s="21" t="s">
        <v>87</v>
      </c>
      <c r="C32" s="21" t="s">
        <v>88</v>
      </c>
      <c r="D32" s="21" t="s">
        <v>89</v>
      </c>
      <c r="E32" s="22" t="s">
        <v>90</v>
      </c>
      <c r="F32" s="22" t="s">
        <v>70</v>
      </c>
      <c r="G32" s="19">
        <f t="shared" si="0"/>
        <v>230000</v>
      </c>
      <c r="H32" s="23">
        <v>230000</v>
      </c>
      <c r="I32" s="23">
        <v>0</v>
      </c>
      <c r="J32" s="23">
        <v>0</v>
      </c>
      <c r="K32" s="19">
        <f t="shared" si="1"/>
        <v>225124</v>
      </c>
      <c r="L32" s="23">
        <v>225124</v>
      </c>
      <c r="M32" s="23"/>
      <c r="N32" s="23"/>
    </row>
    <row r="33" ht="121.5" customHeight="1">
      <c r="A33" s="21" t="s">
        <v>91</v>
      </c>
      <c r="B33" s="21" t="s">
        <v>92</v>
      </c>
      <c r="C33" s="21" t="s">
        <v>93</v>
      </c>
      <c r="D33" s="21" t="s">
        <v>94</v>
      </c>
      <c r="E33" s="22" t="s">
        <v>95</v>
      </c>
      <c r="F33" s="22" t="s">
        <v>96</v>
      </c>
      <c r="G33" s="19">
        <f t="shared" si="0"/>
        <v>160000</v>
      </c>
      <c r="H33" s="23">
        <v>160000</v>
      </c>
      <c r="I33" s="23">
        <v>0</v>
      </c>
      <c r="J33" s="23">
        <v>0</v>
      </c>
      <c r="K33" s="19">
        <f t="shared" si="1"/>
        <v>152429</v>
      </c>
      <c r="L33" s="23">
        <v>152429</v>
      </c>
      <c r="M33" s="23"/>
      <c r="N33" s="23"/>
    </row>
    <row r="34" ht="67.5" customHeight="1">
      <c r="A34" s="21" t="s">
        <v>97</v>
      </c>
      <c r="B34" s="21" t="s">
        <v>98</v>
      </c>
      <c r="C34" s="21" t="s">
        <v>99</v>
      </c>
      <c r="D34" s="21" t="s">
        <v>100</v>
      </c>
      <c r="E34" s="2" t="s">
        <v>101</v>
      </c>
      <c r="F34" s="22" t="s">
        <v>102</v>
      </c>
      <c r="G34" s="19">
        <f t="shared" si="0"/>
        <v>90750</v>
      </c>
      <c r="H34" s="23">
        <v>90750</v>
      </c>
      <c r="I34" s="23">
        <v>0</v>
      </c>
      <c r="J34" s="23">
        <v>0</v>
      </c>
      <c r="K34" s="19">
        <f t="shared" si="1"/>
        <v>90735</v>
      </c>
      <c r="L34" s="23">
        <v>90735</v>
      </c>
      <c r="M34" s="23"/>
      <c r="N34" s="23"/>
    </row>
    <row r="35" ht="51.75" customHeight="1">
      <c r="A35" s="21" t="s">
        <v>103</v>
      </c>
      <c r="B35" s="21" t="s">
        <v>104</v>
      </c>
      <c r="C35" s="21" t="s">
        <v>105</v>
      </c>
      <c r="D35" s="21" t="s">
        <v>106</v>
      </c>
      <c r="E35" s="22" t="s">
        <v>107</v>
      </c>
      <c r="F35" s="22" t="s">
        <v>108</v>
      </c>
      <c r="G35" s="19">
        <f t="shared" si="0"/>
        <v>442000</v>
      </c>
      <c r="H35" s="23">
        <v>442000</v>
      </c>
      <c r="I35" s="23">
        <v>0</v>
      </c>
      <c r="J35" s="23">
        <v>0</v>
      </c>
      <c r="K35" s="19">
        <f t="shared" si="1"/>
        <v>441200</v>
      </c>
      <c r="L35" s="23">
        <v>441200</v>
      </c>
      <c r="M35" s="23"/>
      <c r="N35" s="23"/>
    </row>
    <row r="36" ht="61.5" customHeight="1">
      <c r="A36" s="21" t="s">
        <v>103</v>
      </c>
      <c r="B36" s="21" t="s">
        <v>104</v>
      </c>
      <c r="C36" s="21" t="s">
        <v>105</v>
      </c>
      <c r="D36" s="21" t="s">
        <v>106</v>
      </c>
      <c r="E36" s="22" t="s">
        <v>109</v>
      </c>
      <c r="F36" s="22" t="s">
        <v>110</v>
      </c>
      <c r="G36" s="19">
        <f t="shared" si="0"/>
        <v>102960</v>
      </c>
      <c r="H36" s="23">
        <v>102960</v>
      </c>
      <c r="I36" s="23">
        <v>0</v>
      </c>
      <c r="J36" s="23">
        <v>0</v>
      </c>
      <c r="K36" s="19">
        <f t="shared" si="1"/>
        <v>102960</v>
      </c>
      <c r="L36" s="23">
        <v>102960</v>
      </c>
      <c r="M36" s="23"/>
      <c r="N36" s="23"/>
    </row>
    <row r="37" ht="85.5" customHeight="1">
      <c r="A37" s="21" t="s">
        <v>103</v>
      </c>
      <c r="B37" s="21" t="s">
        <v>104</v>
      </c>
      <c r="C37" s="21" t="s">
        <v>105</v>
      </c>
      <c r="D37" s="21" t="s">
        <v>106</v>
      </c>
      <c r="E37" s="22" t="s">
        <v>111</v>
      </c>
      <c r="F37" s="22" t="s">
        <v>112</v>
      </c>
      <c r="G37" s="19">
        <f t="shared" si="0"/>
        <v>58040</v>
      </c>
      <c r="H37" s="23">
        <v>58040</v>
      </c>
      <c r="I37" s="23">
        <v>0</v>
      </c>
      <c r="J37" s="23">
        <v>0</v>
      </c>
      <c r="K37" s="19">
        <f t="shared" si="1"/>
        <v>45000</v>
      </c>
      <c r="L37" s="23">
        <v>45000</v>
      </c>
      <c r="M37" s="23"/>
      <c r="N37" s="23"/>
    </row>
    <row r="38" ht="46.5" customHeight="1">
      <c r="A38" s="21" t="s">
        <v>103</v>
      </c>
      <c r="B38" s="21" t="s">
        <v>104</v>
      </c>
      <c r="C38" s="21" t="s">
        <v>105</v>
      </c>
      <c r="D38" s="21" t="s">
        <v>106</v>
      </c>
      <c r="E38" s="22" t="s">
        <v>113</v>
      </c>
      <c r="F38" s="22" t="s">
        <v>114</v>
      </c>
      <c r="G38" s="19">
        <f t="shared" si="0"/>
        <v>50000</v>
      </c>
      <c r="H38" s="23">
        <v>50000</v>
      </c>
      <c r="I38" s="23">
        <v>0</v>
      </c>
      <c r="J38" s="23">
        <v>0</v>
      </c>
      <c r="K38" s="19">
        <f t="shared" si="1"/>
        <v>27320</v>
      </c>
      <c r="L38" s="23">
        <v>27320</v>
      </c>
      <c r="M38" s="23"/>
      <c r="N38" s="23"/>
    </row>
    <row r="39" ht="94.5" customHeight="1">
      <c r="A39" s="21" t="s">
        <v>103</v>
      </c>
      <c r="B39" s="21" t="s">
        <v>104</v>
      </c>
      <c r="C39" s="21" t="s">
        <v>105</v>
      </c>
      <c r="D39" s="21" t="s">
        <v>106</v>
      </c>
      <c r="E39" s="22" t="s">
        <v>115</v>
      </c>
      <c r="F39" s="22" t="s">
        <v>116</v>
      </c>
      <c r="G39" s="19">
        <f t="shared" si="0"/>
        <v>159000</v>
      </c>
      <c r="H39" s="23">
        <v>159000</v>
      </c>
      <c r="I39" s="23">
        <v>0</v>
      </c>
      <c r="J39" s="23">
        <v>0</v>
      </c>
      <c r="K39" s="19">
        <f t="shared" si="1"/>
        <v>156000</v>
      </c>
      <c r="L39" s="23">
        <v>156000</v>
      </c>
      <c r="M39" s="23"/>
      <c r="N39" s="23"/>
    </row>
    <row r="40" ht="81" customHeight="1">
      <c r="A40" s="21" t="s">
        <v>103</v>
      </c>
      <c r="B40" s="21" t="s">
        <v>104</v>
      </c>
      <c r="C40" s="21" t="s">
        <v>105</v>
      </c>
      <c r="D40" s="21" t="s">
        <v>106</v>
      </c>
      <c r="E40" s="22" t="s">
        <v>117</v>
      </c>
      <c r="F40" s="22" t="s">
        <v>118</v>
      </c>
      <c r="G40" s="19">
        <f t="shared" si="0"/>
        <v>45000</v>
      </c>
      <c r="H40" s="23">
        <v>45000</v>
      </c>
      <c r="I40" s="23">
        <v>0</v>
      </c>
      <c r="J40" s="23">
        <v>0</v>
      </c>
      <c r="K40" s="19">
        <f t="shared" si="1"/>
        <v>37000</v>
      </c>
      <c r="L40" s="23">
        <v>37000</v>
      </c>
      <c r="M40" s="23"/>
      <c r="N40" s="23"/>
    </row>
    <row r="41" ht="43.5" customHeight="1">
      <c r="A41" s="21" t="s">
        <v>119</v>
      </c>
      <c r="B41" s="21" t="s">
        <v>120</v>
      </c>
      <c r="C41" s="21" t="s">
        <v>121</v>
      </c>
      <c r="D41" s="21" t="s">
        <v>122</v>
      </c>
      <c r="E41" s="22" t="s">
        <v>123</v>
      </c>
      <c r="F41" s="22" t="s">
        <v>124</v>
      </c>
      <c r="G41" s="19">
        <f t="shared" si="0"/>
        <v>107550</v>
      </c>
      <c r="H41" s="23">
        <v>107550</v>
      </c>
      <c r="I41" s="23">
        <v>0</v>
      </c>
      <c r="J41" s="23">
        <v>0</v>
      </c>
      <c r="K41" s="19">
        <f t="shared" si="1"/>
        <v>105450</v>
      </c>
      <c r="L41" s="23">
        <v>105450</v>
      </c>
      <c r="M41" s="23"/>
      <c r="N41" s="23"/>
    </row>
    <row r="42" ht="43.5" customHeight="1">
      <c r="A42" s="21" t="s">
        <v>125</v>
      </c>
      <c r="B42" s="21" t="s">
        <v>126</v>
      </c>
      <c r="C42" s="21" t="s">
        <v>121</v>
      </c>
      <c r="D42" s="21" t="s">
        <v>127</v>
      </c>
      <c r="E42" s="22" t="s">
        <v>123</v>
      </c>
      <c r="F42" s="22" t="s">
        <v>124</v>
      </c>
      <c r="G42" s="19">
        <f t="shared" si="0"/>
        <v>24900</v>
      </c>
      <c r="H42" s="23">
        <v>24900</v>
      </c>
      <c r="I42" s="23">
        <v>0</v>
      </c>
      <c r="J42" s="23">
        <v>0</v>
      </c>
      <c r="K42" s="19">
        <f t="shared" si="1"/>
        <v>22438</v>
      </c>
      <c r="L42" s="23">
        <v>22438</v>
      </c>
      <c r="M42" s="23"/>
      <c r="N42" s="23"/>
    </row>
    <row r="43" ht="43.5" hidden="1" customHeight="1">
      <c r="A43" s="21" t="s">
        <v>128</v>
      </c>
      <c r="B43" s="21" t="s">
        <v>129</v>
      </c>
      <c r="C43" s="21" t="s">
        <v>130</v>
      </c>
      <c r="D43" s="21" t="s">
        <v>131</v>
      </c>
      <c r="E43" s="22" t="s">
        <v>132</v>
      </c>
      <c r="F43" s="22" t="s">
        <v>114</v>
      </c>
      <c r="G43" s="19">
        <f t="shared" si="0"/>
        <v>0</v>
      </c>
      <c r="H43" s="23">
        <v>0</v>
      </c>
      <c r="I43" s="23">
        <v>0</v>
      </c>
      <c r="J43" s="23">
        <v>0</v>
      </c>
      <c r="K43" s="19">
        <f t="shared" si="1"/>
        <v>0</v>
      </c>
      <c r="L43" s="23"/>
      <c r="M43" s="23"/>
      <c r="N43" s="23"/>
    </row>
    <row r="44" ht="43.5" customHeight="1">
      <c r="A44" s="21" t="s">
        <v>133</v>
      </c>
      <c r="B44" s="21" t="s">
        <v>134</v>
      </c>
      <c r="C44" s="21" t="s">
        <v>130</v>
      </c>
      <c r="D44" s="21" t="s">
        <v>135</v>
      </c>
      <c r="E44" s="22" t="s">
        <v>136</v>
      </c>
      <c r="F44" s="22" t="s">
        <v>137</v>
      </c>
      <c r="G44" s="19">
        <f t="shared" si="0"/>
        <v>6950224</v>
      </c>
      <c r="H44" s="23">
        <v>6950224</v>
      </c>
      <c r="I44" s="23">
        <v>0</v>
      </c>
      <c r="J44" s="23">
        <v>0</v>
      </c>
      <c r="K44" s="19">
        <f t="shared" si="1"/>
        <v>6947561</v>
      </c>
      <c r="L44" s="23">
        <v>6947561</v>
      </c>
      <c r="M44" s="23"/>
      <c r="N44" s="23"/>
    </row>
    <row r="45" ht="43.5" customHeight="1">
      <c r="A45" s="26" t="s">
        <v>133</v>
      </c>
      <c r="B45" s="26" t="s">
        <v>134</v>
      </c>
      <c r="C45" s="26" t="s">
        <v>130</v>
      </c>
      <c r="D45" s="21" t="s">
        <v>135</v>
      </c>
      <c r="E45" s="22" t="s">
        <v>138</v>
      </c>
      <c r="F45" s="22" t="s">
        <v>139</v>
      </c>
      <c r="G45" s="19">
        <f t="shared" si="0"/>
        <v>112100</v>
      </c>
      <c r="H45" s="23"/>
      <c r="I45" s="23">
        <v>112100</v>
      </c>
      <c r="J45" s="23">
        <v>112100</v>
      </c>
      <c r="K45" s="19">
        <f t="shared" si="1"/>
        <v>92377</v>
      </c>
      <c r="L45" s="23"/>
      <c r="M45" s="23">
        <v>92377</v>
      </c>
      <c r="N45" s="23">
        <v>92377</v>
      </c>
    </row>
    <row r="46" ht="43.5" customHeight="1">
      <c r="A46" s="26" t="s">
        <v>133</v>
      </c>
      <c r="B46" s="26" t="s">
        <v>134</v>
      </c>
      <c r="C46" s="26" t="s">
        <v>130</v>
      </c>
      <c r="D46" s="21" t="s">
        <v>135</v>
      </c>
      <c r="E46" s="22" t="s">
        <v>140</v>
      </c>
      <c r="F46" s="22" t="s">
        <v>141</v>
      </c>
      <c r="G46" s="19">
        <f t="shared" si="0"/>
        <v>258975.92999999999</v>
      </c>
      <c r="H46" s="23">
        <v>258975.92999999999</v>
      </c>
      <c r="I46" s="23">
        <v>0</v>
      </c>
      <c r="J46" s="23">
        <v>0</v>
      </c>
      <c r="K46" s="19">
        <f t="shared" si="1"/>
        <v>258975.92999999999</v>
      </c>
      <c r="L46" s="23">
        <v>258975.92999999999</v>
      </c>
      <c r="M46" s="23"/>
      <c r="N46" s="23"/>
    </row>
    <row r="47" ht="43.5" customHeight="1">
      <c r="A47" s="27" t="s">
        <v>142</v>
      </c>
      <c r="B47" s="27">
        <v>6030</v>
      </c>
      <c r="C47" s="27" t="s">
        <v>130</v>
      </c>
      <c r="D47" s="21" t="s">
        <v>143</v>
      </c>
      <c r="E47" s="22" t="s">
        <v>45</v>
      </c>
      <c r="F47" s="22"/>
      <c r="G47" s="19">
        <f t="shared" si="0"/>
        <v>96345.979999999996</v>
      </c>
      <c r="H47" s="23">
        <v>96345.979999999996</v>
      </c>
      <c r="I47" s="23"/>
      <c r="J47" s="23"/>
      <c r="K47" s="19">
        <f t="shared" si="1"/>
        <v>95895</v>
      </c>
      <c r="L47" s="23">
        <v>95895</v>
      </c>
      <c r="M47" s="23"/>
      <c r="N47" s="23"/>
    </row>
    <row r="48" ht="41.25" customHeight="1">
      <c r="A48" s="27" t="s">
        <v>142</v>
      </c>
      <c r="B48" s="27">
        <v>6030</v>
      </c>
      <c r="C48" s="27" t="s">
        <v>130</v>
      </c>
      <c r="D48" s="21" t="s">
        <v>143</v>
      </c>
      <c r="E48" s="22" t="s">
        <v>138</v>
      </c>
      <c r="F48" s="22"/>
      <c r="G48" s="19">
        <f t="shared" si="0"/>
        <v>1200000</v>
      </c>
      <c r="H48" s="23"/>
      <c r="I48" s="23">
        <v>1200000</v>
      </c>
      <c r="J48" s="23">
        <v>1200000</v>
      </c>
      <c r="K48" s="19">
        <f t="shared" si="1"/>
        <v>1200000</v>
      </c>
      <c r="L48" s="23"/>
      <c r="M48" s="23">
        <v>1200000</v>
      </c>
      <c r="N48" s="23">
        <v>1200000</v>
      </c>
    </row>
    <row r="49" ht="41.25" customHeight="1">
      <c r="A49" s="21" t="s">
        <v>142</v>
      </c>
      <c r="B49" s="21" t="s">
        <v>144</v>
      </c>
      <c r="C49" s="21" t="s">
        <v>130</v>
      </c>
      <c r="D49" s="21" t="s">
        <v>143</v>
      </c>
      <c r="E49" s="22" t="s">
        <v>145</v>
      </c>
      <c r="F49" s="22" t="s">
        <v>146</v>
      </c>
      <c r="G49" s="19">
        <f t="shared" si="0"/>
        <v>154000</v>
      </c>
      <c r="H49" s="23">
        <v>154000</v>
      </c>
      <c r="I49" s="23">
        <v>0</v>
      </c>
      <c r="J49" s="23">
        <v>0</v>
      </c>
      <c r="K49" s="19">
        <f t="shared" si="1"/>
        <v>154000</v>
      </c>
      <c r="L49" s="23">
        <v>154000</v>
      </c>
      <c r="M49" s="23"/>
      <c r="N49" s="23"/>
    </row>
    <row r="50" ht="41.25" customHeight="1">
      <c r="A50" s="21" t="s">
        <v>147</v>
      </c>
      <c r="B50" s="21" t="s">
        <v>148</v>
      </c>
      <c r="C50" s="21" t="s">
        <v>130</v>
      </c>
      <c r="D50" s="21" t="s">
        <v>149</v>
      </c>
      <c r="E50" s="22" t="s">
        <v>150</v>
      </c>
      <c r="F50" s="22" t="s">
        <v>151</v>
      </c>
      <c r="G50" s="19">
        <f t="shared" si="0"/>
        <v>291500</v>
      </c>
      <c r="H50" s="23">
        <v>291500</v>
      </c>
      <c r="I50" s="23">
        <v>0</v>
      </c>
      <c r="J50" s="23">
        <v>0</v>
      </c>
      <c r="K50" s="19">
        <f t="shared" si="1"/>
        <v>290898</v>
      </c>
      <c r="L50" s="23">
        <v>290898</v>
      </c>
      <c r="M50" s="23"/>
      <c r="N50" s="23"/>
    </row>
    <row r="51" ht="41.25" customHeight="1">
      <c r="A51" s="21" t="s">
        <v>152</v>
      </c>
      <c r="B51" s="21" t="s">
        <v>153</v>
      </c>
      <c r="C51" s="21" t="s">
        <v>154</v>
      </c>
      <c r="D51" s="21" t="s">
        <v>155</v>
      </c>
      <c r="E51" s="22" t="s">
        <v>156</v>
      </c>
      <c r="F51" s="22" t="s">
        <v>157</v>
      </c>
      <c r="G51" s="19">
        <f t="shared" si="0"/>
        <v>440000</v>
      </c>
      <c r="H51" s="23">
        <v>440000</v>
      </c>
      <c r="I51" s="23">
        <v>0</v>
      </c>
      <c r="J51" s="23">
        <v>0</v>
      </c>
      <c r="K51" s="19">
        <f t="shared" si="1"/>
        <v>432000</v>
      </c>
      <c r="L51" s="23">
        <v>432000</v>
      </c>
      <c r="M51" s="23"/>
      <c r="N51" s="23"/>
    </row>
    <row r="52" ht="51.75" customHeight="1">
      <c r="A52" s="21" t="s">
        <v>152</v>
      </c>
      <c r="B52" s="21" t="s">
        <v>153</v>
      </c>
      <c r="C52" s="21" t="s">
        <v>154</v>
      </c>
      <c r="D52" s="21" t="s">
        <v>155</v>
      </c>
      <c r="E52" s="22" t="s">
        <v>158</v>
      </c>
      <c r="F52" s="22" t="s">
        <v>114</v>
      </c>
      <c r="G52" s="19">
        <f t="shared" si="0"/>
        <v>510000</v>
      </c>
      <c r="H52" s="23">
        <v>510000</v>
      </c>
      <c r="I52" s="23">
        <v>0</v>
      </c>
      <c r="J52" s="23">
        <v>0</v>
      </c>
      <c r="K52" s="19">
        <f t="shared" si="1"/>
        <v>430761</v>
      </c>
      <c r="L52" s="23">
        <v>430761</v>
      </c>
      <c r="M52" s="23"/>
      <c r="N52" s="23"/>
    </row>
    <row r="53" ht="94.5" customHeight="1">
      <c r="A53" s="26" t="s">
        <v>152</v>
      </c>
      <c r="B53" s="28">
        <v>6071</v>
      </c>
      <c r="C53" s="26" t="s">
        <v>154</v>
      </c>
      <c r="D53" s="21" t="s">
        <v>155</v>
      </c>
      <c r="E53" s="22" t="s">
        <v>159</v>
      </c>
      <c r="F53" s="22" t="s">
        <v>160</v>
      </c>
      <c r="G53" s="19">
        <f t="shared" si="0"/>
        <v>550000</v>
      </c>
      <c r="H53" s="23">
        <v>550000</v>
      </c>
      <c r="I53" s="23"/>
      <c r="J53" s="23"/>
      <c r="K53" s="19">
        <f t="shared" si="1"/>
        <v>103602</v>
      </c>
      <c r="L53" s="23">
        <v>103602</v>
      </c>
      <c r="M53" s="23"/>
      <c r="N53" s="23"/>
    </row>
    <row r="54" ht="32.25" hidden="1" customHeight="1">
      <c r="A54" s="21" t="s">
        <v>161</v>
      </c>
      <c r="B54" s="21" t="s">
        <v>162</v>
      </c>
      <c r="C54" s="21" t="s">
        <v>163</v>
      </c>
      <c r="D54" s="21" t="s">
        <v>164</v>
      </c>
      <c r="E54" s="22" t="s">
        <v>165</v>
      </c>
      <c r="F54" s="22" t="s">
        <v>166</v>
      </c>
      <c r="G54" s="19">
        <f t="shared" si="0"/>
        <v>0</v>
      </c>
      <c r="H54" s="23">
        <v>0</v>
      </c>
      <c r="I54" s="23">
        <v>0</v>
      </c>
      <c r="J54" s="23">
        <v>0</v>
      </c>
      <c r="K54" s="19">
        <f t="shared" si="1"/>
        <v>0</v>
      </c>
      <c r="L54" s="23"/>
      <c r="M54" s="23"/>
      <c r="N54" s="23"/>
    </row>
    <row r="55" ht="76.5" customHeight="1">
      <c r="A55" s="21" t="s">
        <v>167</v>
      </c>
      <c r="B55" s="21" t="s">
        <v>168</v>
      </c>
      <c r="C55" s="21" t="s">
        <v>163</v>
      </c>
      <c r="D55" s="21" t="s">
        <v>169</v>
      </c>
      <c r="E55" s="22" t="s">
        <v>170</v>
      </c>
      <c r="F55" s="22" t="s">
        <v>171</v>
      </c>
      <c r="G55" s="19">
        <f t="shared" si="0"/>
        <v>556800</v>
      </c>
      <c r="H55" s="23">
        <v>0</v>
      </c>
      <c r="I55" s="23">
        <v>556800</v>
      </c>
      <c r="J55" s="23"/>
      <c r="K55" s="19">
        <f t="shared" si="1"/>
        <v>556800</v>
      </c>
      <c r="L55" s="23"/>
      <c r="M55" s="23">
        <v>556800</v>
      </c>
      <c r="N55" s="23"/>
    </row>
    <row r="56" ht="58.5" customHeight="1">
      <c r="A56" s="21" t="s">
        <v>172</v>
      </c>
      <c r="B56" s="21" t="s">
        <v>173</v>
      </c>
      <c r="C56" s="21" t="s">
        <v>174</v>
      </c>
      <c r="D56" s="21" t="s">
        <v>175</v>
      </c>
      <c r="E56" s="22" t="s">
        <v>176</v>
      </c>
      <c r="F56" s="22" t="s">
        <v>114</v>
      </c>
      <c r="G56" s="19">
        <f t="shared" si="0"/>
        <v>150400</v>
      </c>
      <c r="H56" s="23">
        <v>150400</v>
      </c>
      <c r="I56" s="23">
        <v>0</v>
      </c>
      <c r="J56" s="23">
        <v>0</v>
      </c>
      <c r="K56" s="19">
        <f t="shared" si="1"/>
        <v>149959</v>
      </c>
      <c r="L56" s="23">
        <v>149959</v>
      </c>
      <c r="M56" s="23"/>
      <c r="N56" s="23"/>
    </row>
    <row r="57" ht="79.5" customHeight="1">
      <c r="A57" s="21" t="s">
        <v>177</v>
      </c>
      <c r="B57" s="21" t="s">
        <v>178</v>
      </c>
      <c r="C57" s="21" t="s">
        <v>179</v>
      </c>
      <c r="D57" s="21" t="s">
        <v>180</v>
      </c>
      <c r="E57" s="22" t="s">
        <v>181</v>
      </c>
      <c r="F57" s="22" t="s">
        <v>114</v>
      </c>
      <c r="G57" s="19">
        <f t="shared" si="0"/>
        <v>1888319</v>
      </c>
      <c r="H57" s="23">
        <v>1734235</v>
      </c>
      <c r="I57" s="23">
        <v>154084</v>
      </c>
      <c r="J57" s="23">
        <v>142084</v>
      </c>
      <c r="K57" s="19">
        <f t="shared" si="1"/>
        <v>1885916</v>
      </c>
      <c r="L57" s="23">
        <v>1731832</v>
      </c>
      <c r="M57" s="23">
        <v>154084</v>
      </c>
      <c r="N57" s="23">
        <v>142084</v>
      </c>
    </row>
    <row r="58" ht="51" hidden="1">
      <c r="A58" s="21" t="s">
        <v>182</v>
      </c>
      <c r="B58" s="21" t="s">
        <v>183</v>
      </c>
      <c r="C58" s="21" t="s">
        <v>184</v>
      </c>
      <c r="D58" s="21" t="s">
        <v>185</v>
      </c>
      <c r="E58" s="22" t="s">
        <v>186</v>
      </c>
      <c r="F58" s="22" t="s">
        <v>187</v>
      </c>
      <c r="G58" s="19">
        <f t="shared" si="0"/>
        <v>0</v>
      </c>
      <c r="H58" s="23">
        <v>0</v>
      </c>
      <c r="I58" s="23">
        <v>0</v>
      </c>
      <c r="J58" s="23">
        <v>0</v>
      </c>
      <c r="K58" s="19">
        <f t="shared" si="1"/>
        <v>0</v>
      </c>
      <c r="L58" s="23"/>
      <c r="M58" s="23"/>
      <c r="N58" s="23"/>
    </row>
    <row r="59" ht="76.5" customHeight="1">
      <c r="A59" s="21" t="s">
        <v>188</v>
      </c>
      <c r="B59" s="21" t="s">
        <v>189</v>
      </c>
      <c r="C59" s="21" t="s">
        <v>190</v>
      </c>
      <c r="D59" s="21" t="s">
        <v>191</v>
      </c>
      <c r="E59" s="22" t="s">
        <v>23</v>
      </c>
      <c r="F59" s="22" t="s">
        <v>114</v>
      </c>
      <c r="G59" s="19">
        <f t="shared" si="0"/>
        <v>60648</v>
      </c>
      <c r="H59" s="23">
        <v>60648</v>
      </c>
      <c r="I59" s="23">
        <v>0</v>
      </c>
      <c r="J59" s="23">
        <v>0</v>
      </c>
      <c r="K59" s="19">
        <f t="shared" si="1"/>
        <v>58648</v>
      </c>
      <c r="L59" s="23">
        <v>58648</v>
      </c>
      <c r="M59" s="23"/>
      <c r="N59" s="23"/>
    </row>
    <row r="60" ht="73.5" customHeight="1">
      <c r="A60" s="21" t="s">
        <v>192</v>
      </c>
      <c r="B60" s="21" t="s">
        <v>193</v>
      </c>
      <c r="C60" s="21" t="s">
        <v>194</v>
      </c>
      <c r="D60" s="21" t="s">
        <v>195</v>
      </c>
      <c r="E60" s="22" t="s">
        <v>196</v>
      </c>
      <c r="F60" s="22" t="s">
        <v>197</v>
      </c>
      <c r="G60" s="19">
        <f t="shared" si="0"/>
        <v>49350</v>
      </c>
      <c r="H60" s="23">
        <v>49350</v>
      </c>
      <c r="I60" s="23">
        <v>0</v>
      </c>
      <c r="J60" s="23">
        <v>0</v>
      </c>
      <c r="K60" s="19">
        <f t="shared" si="1"/>
        <v>49350</v>
      </c>
      <c r="L60" s="23">
        <v>49350</v>
      </c>
      <c r="M60" s="23"/>
      <c r="N60" s="23"/>
    </row>
    <row r="61" ht="69" customHeight="1">
      <c r="A61" s="21" t="s">
        <v>198</v>
      </c>
      <c r="B61" s="21" t="s">
        <v>199</v>
      </c>
      <c r="C61" s="21" t="s">
        <v>200</v>
      </c>
      <c r="D61" s="21" t="s">
        <v>201</v>
      </c>
      <c r="E61" s="22" t="s">
        <v>202</v>
      </c>
      <c r="F61" s="22" t="s">
        <v>114</v>
      </c>
      <c r="G61" s="19">
        <f t="shared" si="0"/>
        <v>78156</v>
      </c>
      <c r="H61" s="23">
        <v>78156</v>
      </c>
      <c r="I61" s="23">
        <v>0</v>
      </c>
      <c r="J61" s="23">
        <v>0</v>
      </c>
      <c r="K61" s="19">
        <f t="shared" si="1"/>
        <v>76147</v>
      </c>
      <c r="L61" s="23">
        <v>76147</v>
      </c>
      <c r="M61" s="23"/>
      <c r="N61" s="23"/>
    </row>
    <row r="62" ht="51" hidden="1">
      <c r="A62" s="21" t="s">
        <v>203</v>
      </c>
      <c r="B62" s="21" t="s">
        <v>204</v>
      </c>
      <c r="C62" s="21" t="s">
        <v>205</v>
      </c>
      <c r="D62" s="21" t="s">
        <v>206</v>
      </c>
      <c r="E62" s="22" t="s">
        <v>207</v>
      </c>
      <c r="F62" s="22" t="s">
        <v>208</v>
      </c>
      <c r="G62" s="19">
        <f t="shared" si="0"/>
        <v>0</v>
      </c>
      <c r="H62" s="23">
        <v>0</v>
      </c>
      <c r="I62" s="23">
        <v>0</v>
      </c>
      <c r="J62" s="23">
        <v>0</v>
      </c>
      <c r="K62" s="19">
        <f t="shared" si="1"/>
        <v>0</v>
      </c>
      <c r="L62" s="23"/>
      <c r="M62" s="23"/>
      <c r="N62" s="23"/>
    </row>
    <row r="63" ht="73.5" customHeight="1">
      <c r="A63" s="21" t="s">
        <v>209</v>
      </c>
      <c r="B63" s="21" t="s">
        <v>210</v>
      </c>
      <c r="C63" s="21" t="s">
        <v>93</v>
      </c>
      <c r="D63" s="21" t="s">
        <v>211</v>
      </c>
      <c r="E63" s="22" t="s">
        <v>212</v>
      </c>
      <c r="F63" s="22" t="s">
        <v>213</v>
      </c>
      <c r="G63" s="19">
        <f t="shared" si="0"/>
        <v>342500</v>
      </c>
      <c r="H63" s="23">
        <v>202500</v>
      </c>
      <c r="I63" s="23">
        <v>140000</v>
      </c>
      <c r="J63" s="23">
        <v>0</v>
      </c>
      <c r="K63" s="19">
        <f t="shared" si="1"/>
        <v>342500</v>
      </c>
      <c r="L63" s="23">
        <v>202500</v>
      </c>
      <c r="M63" s="23">
        <v>140000</v>
      </c>
      <c r="N63" s="23"/>
    </row>
    <row r="64" ht="27">
      <c r="A64" s="17" t="s">
        <v>214</v>
      </c>
      <c r="B64" s="17" t="s">
        <v>17</v>
      </c>
      <c r="C64" s="17" t="s">
        <v>17</v>
      </c>
      <c r="D64" s="17" t="s">
        <v>215</v>
      </c>
      <c r="E64" s="18" t="s">
        <v>17</v>
      </c>
      <c r="F64" s="18" t="s">
        <v>17</v>
      </c>
      <c r="G64" s="19">
        <f t="shared" si="0"/>
        <v>5837538</v>
      </c>
      <c r="H64" s="20">
        <f>SUM(H65:H75)</f>
        <v>3821779</v>
      </c>
      <c r="I64" s="20">
        <f t="shared" ref="I64:J64" si="2">SUM(I65:I75)</f>
        <v>2015759</v>
      </c>
      <c r="J64" s="20">
        <f t="shared" si="2"/>
        <v>83925</v>
      </c>
      <c r="K64" s="19">
        <f t="shared" si="1"/>
        <v>4809155.6500000004</v>
      </c>
      <c r="L64" s="20">
        <f>SUM(L65:L75)</f>
        <v>3579167.6499999999</v>
      </c>
      <c r="M64" s="20">
        <f t="shared" ref="M64:N64" si="3">SUM(M65:M75)</f>
        <v>1229988</v>
      </c>
      <c r="N64" s="20">
        <f t="shared" si="3"/>
        <v>83925</v>
      </c>
    </row>
    <row r="65" ht="73.5" customHeight="1">
      <c r="A65" s="21" t="s">
        <v>216</v>
      </c>
      <c r="B65" s="21" t="s">
        <v>88</v>
      </c>
      <c r="C65" s="21" t="s">
        <v>217</v>
      </c>
      <c r="D65" s="21" t="s">
        <v>218</v>
      </c>
      <c r="E65" s="22" t="s">
        <v>219</v>
      </c>
      <c r="F65" s="22" t="s">
        <v>220</v>
      </c>
      <c r="G65" s="19">
        <f t="shared" si="0"/>
        <v>2660000</v>
      </c>
      <c r="H65" s="23">
        <v>1647100</v>
      </c>
      <c r="I65" s="23">
        <v>1012900</v>
      </c>
      <c r="J65" s="23">
        <v>0</v>
      </c>
      <c r="K65" s="19">
        <f t="shared" si="1"/>
        <v>2271390</v>
      </c>
      <c r="L65" s="23">
        <v>1584324</v>
      </c>
      <c r="M65" s="23">
        <v>687066</v>
      </c>
      <c r="N65" s="23"/>
    </row>
    <row r="66" ht="54" customHeight="1">
      <c r="A66" s="21" t="s">
        <v>221</v>
      </c>
      <c r="B66" s="21" t="s">
        <v>222</v>
      </c>
      <c r="C66" s="21" t="s">
        <v>223</v>
      </c>
      <c r="D66" s="21" t="s">
        <v>224</v>
      </c>
      <c r="E66" s="22" t="s">
        <v>225</v>
      </c>
      <c r="F66" s="22" t="s">
        <v>226</v>
      </c>
      <c r="G66" s="19">
        <f t="shared" si="0"/>
        <v>23258</v>
      </c>
      <c r="H66" s="23">
        <v>23258</v>
      </c>
      <c r="I66" s="23">
        <v>0</v>
      </c>
      <c r="J66" s="23">
        <v>0</v>
      </c>
      <c r="K66" s="19">
        <f t="shared" si="1"/>
        <v>0</v>
      </c>
      <c r="L66" s="23"/>
      <c r="M66" s="23"/>
      <c r="N66" s="23"/>
    </row>
    <row r="67" ht="24.75" hidden="1" customHeight="1">
      <c r="A67" s="21" t="s">
        <v>221</v>
      </c>
      <c r="B67" s="21" t="s">
        <v>222</v>
      </c>
      <c r="C67" s="21" t="s">
        <v>223</v>
      </c>
      <c r="D67" s="21" t="s">
        <v>224</v>
      </c>
      <c r="E67" s="22" t="s">
        <v>227</v>
      </c>
      <c r="F67" s="22" t="s">
        <v>228</v>
      </c>
      <c r="G67" s="19">
        <f t="shared" si="0"/>
        <v>0</v>
      </c>
      <c r="H67" s="23">
        <v>0</v>
      </c>
      <c r="I67" s="23">
        <v>0</v>
      </c>
      <c r="J67" s="23">
        <v>0</v>
      </c>
      <c r="K67" s="19">
        <f t="shared" si="1"/>
        <v>0</v>
      </c>
      <c r="L67" s="23"/>
      <c r="M67" s="23"/>
      <c r="N67" s="23"/>
    </row>
    <row r="68" ht="30.75" hidden="1" customHeight="1">
      <c r="A68" s="21" t="s">
        <v>221</v>
      </c>
      <c r="B68" s="21" t="s">
        <v>222</v>
      </c>
      <c r="C68" s="21" t="s">
        <v>223</v>
      </c>
      <c r="D68" s="21" t="s">
        <v>224</v>
      </c>
      <c r="E68" s="22" t="s">
        <v>229</v>
      </c>
      <c r="F68" s="22" t="s">
        <v>230</v>
      </c>
      <c r="G68" s="19">
        <f t="shared" si="0"/>
        <v>0</v>
      </c>
      <c r="H68" s="23">
        <v>0</v>
      </c>
      <c r="I68" s="23">
        <v>0</v>
      </c>
      <c r="J68" s="23">
        <v>0</v>
      </c>
      <c r="K68" s="19">
        <f t="shared" si="1"/>
        <v>0</v>
      </c>
      <c r="L68" s="23"/>
      <c r="M68" s="23"/>
      <c r="N68" s="23"/>
    </row>
    <row r="69" ht="54" customHeight="1">
      <c r="A69" s="21" t="s">
        <v>221</v>
      </c>
      <c r="B69" s="21" t="s">
        <v>222</v>
      </c>
      <c r="C69" s="21" t="s">
        <v>223</v>
      </c>
      <c r="D69" s="21" t="s">
        <v>224</v>
      </c>
      <c r="E69" s="22" t="s">
        <v>231</v>
      </c>
      <c r="F69" s="22" t="s">
        <v>232</v>
      </c>
      <c r="G69" s="19">
        <f t="shared" si="0"/>
        <v>2682198</v>
      </c>
      <c r="H69" s="23">
        <v>1763264</v>
      </c>
      <c r="I69" s="23">
        <v>918934</v>
      </c>
      <c r="J69" s="23">
        <v>0</v>
      </c>
      <c r="K69" s="19">
        <f t="shared" si="1"/>
        <v>2122318</v>
      </c>
      <c r="L69" s="23">
        <v>1663321</v>
      </c>
      <c r="M69" s="23">
        <v>458997</v>
      </c>
      <c r="N69" s="23"/>
    </row>
    <row r="70" ht="40.5" customHeight="1">
      <c r="A70" s="21" t="s">
        <v>221</v>
      </c>
      <c r="B70" s="21" t="s">
        <v>222</v>
      </c>
      <c r="C70" s="21" t="s">
        <v>223</v>
      </c>
      <c r="D70" s="21" t="s">
        <v>224</v>
      </c>
      <c r="E70" s="22" t="s">
        <v>45</v>
      </c>
      <c r="F70" s="22"/>
      <c r="G70" s="19">
        <f t="shared" si="0"/>
        <v>300945</v>
      </c>
      <c r="H70" s="23">
        <v>217020</v>
      </c>
      <c r="I70" s="23">
        <v>83925</v>
      </c>
      <c r="J70" s="23">
        <v>83925</v>
      </c>
      <c r="K70" s="19">
        <f t="shared" si="1"/>
        <v>272864.65000000002</v>
      </c>
      <c r="L70" s="23">
        <v>188939.64999999999</v>
      </c>
      <c r="M70" s="23">
        <v>83925</v>
      </c>
      <c r="N70" s="23">
        <v>83925</v>
      </c>
    </row>
    <row r="71" ht="32.25" customHeight="1">
      <c r="A71" s="21" t="s">
        <v>233</v>
      </c>
      <c r="B71" s="21" t="s">
        <v>67</v>
      </c>
      <c r="C71" s="21" t="s">
        <v>234</v>
      </c>
      <c r="D71" s="21" t="s">
        <v>235</v>
      </c>
      <c r="E71" s="22" t="s">
        <v>236</v>
      </c>
      <c r="F71" s="22" t="s">
        <v>237</v>
      </c>
      <c r="G71" s="19">
        <f t="shared" si="0"/>
        <v>36140</v>
      </c>
      <c r="H71" s="23">
        <v>36140</v>
      </c>
      <c r="I71" s="23">
        <v>0</v>
      </c>
      <c r="J71" s="23">
        <v>0</v>
      </c>
      <c r="K71" s="19">
        <f t="shared" si="1"/>
        <v>9740</v>
      </c>
      <c r="L71" s="23">
        <v>9740</v>
      </c>
      <c r="M71" s="23"/>
      <c r="N71" s="23"/>
    </row>
    <row r="72" ht="32.25" customHeight="1">
      <c r="A72" s="21" t="s">
        <v>238</v>
      </c>
      <c r="B72" s="21" t="s">
        <v>239</v>
      </c>
      <c r="C72" s="21" t="s">
        <v>240</v>
      </c>
      <c r="D72" s="21" t="s">
        <v>241</v>
      </c>
      <c r="E72" s="22" t="s">
        <v>227</v>
      </c>
      <c r="F72" s="22" t="s">
        <v>228</v>
      </c>
      <c r="G72" s="19">
        <f t="shared" si="0"/>
        <v>68977</v>
      </c>
      <c r="H72" s="23">
        <v>68977</v>
      </c>
      <c r="I72" s="23">
        <v>0</v>
      </c>
      <c r="J72" s="23">
        <v>0</v>
      </c>
      <c r="K72" s="19">
        <f t="shared" si="1"/>
        <v>68866</v>
      </c>
      <c r="L72" s="23">
        <v>68866</v>
      </c>
      <c r="M72" s="23"/>
      <c r="N72" s="23"/>
    </row>
    <row r="73" ht="58.5" customHeight="1">
      <c r="A73" s="21" t="s">
        <v>238</v>
      </c>
      <c r="B73" s="21" t="s">
        <v>239</v>
      </c>
      <c r="C73" s="21" t="s">
        <v>240</v>
      </c>
      <c r="D73" s="21" t="s">
        <v>241</v>
      </c>
      <c r="E73" s="22" t="s">
        <v>242</v>
      </c>
      <c r="F73" s="22" t="s">
        <v>243</v>
      </c>
      <c r="G73" s="19">
        <f t="shared" si="0"/>
        <v>3620</v>
      </c>
      <c r="H73" s="23">
        <v>3620</v>
      </c>
      <c r="I73" s="23">
        <v>0</v>
      </c>
      <c r="J73" s="23">
        <v>0</v>
      </c>
      <c r="K73" s="19">
        <f t="shared" si="1"/>
        <v>1810</v>
      </c>
      <c r="L73" s="23">
        <v>1810</v>
      </c>
      <c r="M73" s="23"/>
      <c r="N73" s="23"/>
    </row>
    <row r="74" ht="36" customHeight="1">
      <c r="A74" s="21" t="s">
        <v>238</v>
      </c>
      <c r="B74" s="21" t="s">
        <v>239</v>
      </c>
      <c r="C74" s="21" t="s">
        <v>240</v>
      </c>
      <c r="D74" s="21" t="s">
        <v>241</v>
      </c>
      <c r="E74" s="22" t="s">
        <v>236</v>
      </c>
      <c r="F74" s="22" t="s">
        <v>244</v>
      </c>
      <c r="G74" s="19">
        <f t="shared" si="0"/>
        <v>62400</v>
      </c>
      <c r="H74" s="23">
        <v>62400</v>
      </c>
      <c r="I74" s="23">
        <v>0</v>
      </c>
      <c r="J74" s="23">
        <v>0</v>
      </c>
      <c r="K74" s="19">
        <f t="shared" si="1"/>
        <v>62167</v>
      </c>
      <c r="L74" s="23">
        <v>62167</v>
      </c>
      <c r="M74" s="23"/>
      <c r="N74" s="23"/>
    </row>
    <row r="75" ht="28.5" hidden="1" customHeight="1">
      <c r="A75" s="21" t="s">
        <v>245</v>
      </c>
      <c r="B75" s="21" t="s">
        <v>246</v>
      </c>
      <c r="C75" s="21" t="s">
        <v>121</v>
      </c>
      <c r="D75" s="21" t="s">
        <v>247</v>
      </c>
      <c r="E75" s="22" t="s">
        <v>236</v>
      </c>
      <c r="F75" s="22" t="s">
        <v>244</v>
      </c>
      <c r="G75" s="19">
        <f t="shared" si="0"/>
        <v>0</v>
      </c>
      <c r="H75" s="23">
        <v>0</v>
      </c>
      <c r="I75" s="23">
        <v>0</v>
      </c>
      <c r="J75" s="23">
        <v>0</v>
      </c>
      <c r="K75" s="19">
        <f t="shared" si="1"/>
        <v>0</v>
      </c>
      <c r="L75" s="23"/>
      <c r="M75" s="23"/>
      <c r="N75" s="23"/>
    </row>
    <row r="76" ht="25.5">
      <c r="A76" s="17" t="s">
        <v>248</v>
      </c>
      <c r="B76" s="17" t="s">
        <v>17</v>
      </c>
      <c r="C76" s="17" t="s">
        <v>17</v>
      </c>
      <c r="D76" s="17" t="s">
        <v>249</v>
      </c>
      <c r="E76" s="18" t="s">
        <v>17</v>
      </c>
      <c r="F76" s="18" t="s">
        <v>17</v>
      </c>
      <c r="G76" s="19">
        <f t="shared" ref="G76:G83" si="4">H76+I76</f>
        <v>995996</v>
      </c>
      <c r="H76" s="20">
        <f>SUM(H77:H80)</f>
        <v>916111</v>
      </c>
      <c r="I76" s="20">
        <f>SUM(I77:I80)</f>
        <v>79885</v>
      </c>
      <c r="J76" s="20">
        <f>J79+J80+J78</f>
        <v>36885</v>
      </c>
      <c r="K76" s="19">
        <f>SUM(K77:K80)</f>
        <v>938908.07000000007</v>
      </c>
      <c r="L76" s="20">
        <f>SUM(L77:L80)</f>
        <v>859023.07000000007</v>
      </c>
      <c r="M76" s="20">
        <f>SUM(M77:M80)</f>
        <v>79885</v>
      </c>
      <c r="N76" s="20">
        <f>N79+N80+N78</f>
        <v>36885</v>
      </c>
    </row>
    <row r="77" s="1" customFormat="1" ht="38.25" hidden="1">
      <c r="A77" s="27">
        <v>1014030</v>
      </c>
      <c r="B77" s="26">
        <v>4030</v>
      </c>
      <c r="C77" s="26" t="s">
        <v>250</v>
      </c>
      <c r="D77" s="21" t="s">
        <v>251</v>
      </c>
      <c r="E77" s="22" t="s">
        <v>45</v>
      </c>
      <c r="F77" s="22"/>
      <c r="G77" s="19">
        <f t="shared" si="4"/>
        <v>0</v>
      </c>
      <c r="H77" s="23">
        <v>0</v>
      </c>
      <c r="I77" s="23">
        <v>0</v>
      </c>
      <c r="J77" s="23"/>
      <c r="K77" s="19">
        <f t="shared" ref="K76:K83" si="5">L77+M77</f>
        <v>0</v>
      </c>
      <c r="L77" s="23"/>
      <c r="M77" s="23"/>
      <c r="N77" s="23"/>
      <c r="O77" s="2"/>
      <c r="P77" s="2"/>
      <c r="Q77" s="2"/>
      <c r="R77" s="2"/>
    </row>
    <row r="78" s="1" customFormat="1" ht="38.25">
      <c r="A78" s="27" t="s">
        <v>252</v>
      </c>
      <c r="B78" s="26" t="s">
        <v>253</v>
      </c>
      <c r="C78" s="26" t="s">
        <v>254</v>
      </c>
      <c r="D78" s="21" t="s">
        <v>255</v>
      </c>
      <c r="E78" s="22" t="s">
        <v>45</v>
      </c>
      <c r="F78" s="22"/>
      <c r="G78" s="19">
        <f t="shared" si="4"/>
        <v>87996</v>
      </c>
      <c r="H78" s="23">
        <v>51111</v>
      </c>
      <c r="I78" s="23">
        <v>36885</v>
      </c>
      <c r="J78" s="23">
        <v>36885</v>
      </c>
      <c r="K78" s="19">
        <f t="shared" si="5"/>
        <v>87996</v>
      </c>
      <c r="L78" s="23">
        <v>51111</v>
      </c>
      <c r="M78" s="23">
        <v>36885</v>
      </c>
      <c r="N78" s="23">
        <v>36885</v>
      </c>
      <c r="O78" s="2"/>
      <c r="P78" s="2"/>
      <c r="Q78" s="2"/>
      <c r="R78" s="2"/>
    </row>
    <row r="79" ht="26.25" customHeight="1">
      <c r="A79" s="21" t="s">
        <v>256</v>
      </c>
      <c r="B79" s="21" t="s">
        <v>257</v>
      </c>
      <c r="C79" s="21" t="s">
        <v>258</v>
      </c>
      <c r="D79" s="21" t="s">
        <v>259</v>
      </c>
      <c r="E79" s="22" t="s">
        <v>260</v>
      </c>
      <c r="F79" s="22" t="s">
        <v>261</v>
      </c>
      <c r="G79" s="19">
        <f t="shared" si="4"/>
        <v>719900</v>
      </c>
      <c r="H79" s="23">
        <v>676900</v>
      </c>
      <c r="I79" s="23">
        <v>43000</v>
      </c>
      <c r="J79" s="23"/>
      <c r="K79" s="19">
        <f t="shared" si="5"/>
        <v>673392.87</v>
      </c>
      <c r="L79" s="23">
        <v>630392.87</v>
      </c>
      <c r="M79" s="23">
        <v>43000</v>
      </c>
      <c r="N79" s="23"/>
    </row>
    <row r="80" ht="38.25" customHeight="1">
      <c r="A80" s="21" t="s">
        <v>256</v>
      </c>
      <c r="B80" s="21" t="s">
        <v>257</v>
      </c>
      <c r="C80" s="21" t="s">
        <v>258</v>
      </c>
      <c r="D80" s="21" t="s">
        <v>259</v>
      </c>
      <c r="E80" s="22" t="s">
        <v>262</v>
      </c>
      <c r="F80" s="22" t="s">
        <v>263</v>
      </c>
      <c r="G80" s="19">
        <f t="shared" si="4"/>
        <v>188100</v>
      </c>
      <c r="H80" s="23">
        <v>188100</v>
      </c>
      <c r="I80" s="23">
        <v>0</v>
      </c>
      <c r="J80" s="23">
        <v>0</v>
      </c>
      <c r="K80" s="19">
        <f t="shared" si="5"/>
        <v>177519.20000000001</v>
      </c>
      <c r="L80" s="23">
        <v>177519.20000000001</v>
      </c>
      <c r="M80" s="23"/>
      <c r="N80" s="23">
        <v>0</v>
      </c>
    </row>
    <row r="81" ht="25.5">
      <c r="A81" s="17" t="s">
        <v>264</v>
      </c>
      <c r="B81" s="17" t="s">
        <v>17</v>
      </c>
      <c r="C81" s="17" t="s">
        <v>17</v>
      </c>
      <c r="D81" s="17" t="s">
        <v>265</v>
      </c>
      <c r="E81" s="18" t="s">
        <v>17</v>
      </c>
      <c r="F81" s="18" t="s">
        <v>17</v>
      </c>
      <c r="G81" s="19">
        <f t="shared" si="4"/>
        <v>150000</v>
      </c>
      <c r="H81" s="20">
        <v>150000</v>
      </c>
      <c r="I81" s="20">
        <v>0</v>
      </c>
      <c r="J81" s="20">
        <v>0</v>
      </c>
      <c r="K81" s="19">
        <f t="shared" si="5"/>
        <v>150000</v>
      </c>
      <c r="L81" s="20">
        <f>L82</f>
        <v>150000</v>
      </c>
      <c r="M81" s="20"/>
      <c r="N81" s="20">
        <v>0</v>
      </c>
    </row>
    <row r="82" ht="79.5" customHeight="1">
      <c r="A82" s="21" t="s">
        <v>266</v>
      </c>
      <c r="B82" s="21" t="s">
        <v>267</v>
      </c>
      <c r="C82" s="21" t="s">
        <v>28</v>
      </c>
      <c r="D82" s="21" t="s">
        <v>268</v>
      </c>
      <c r="E82" s="22" t="s">
        <v>35</v>
      </c>
      <c r="F82" s="22" t="s">
        <v>114</v>
      </c>
      <c r="G82" s="19">
        <f t="shared" si="4"/>
        <v>150000</v>
      </c>
      <c r="H82" s="23">
        <v>150000</v>
      </c>
      <c r="I82" s="23">
        <v>0</v>
      </c>
      <c r="J82" s="23">
        <v>0</v>
      </c>
      <c r="K82" s="19">
        <f t="shared" si="5"/>
        <v>150000</v>
      </c>
      <c r="L82" s="23">
        <v>150000</v>
      </c>
      <c r="M82" s="23"/>
      <c r="N82" s="23">
        <v>0</v>
      </c>
    </row>
    <row r="83">
      <c r="A83" s="29" t="s">
        <v>269</v>
      </c>
      <c r="B83" s="29" t="s">
        <v>269</v>
      </c>
      <c r="C83" s="29" t="s">
        <v>269</v>
      </c>
      <c r="D83" s="30" t="s">
        <v>270</v>
      </c>
      <c r="E83" s="31" t="s">
        <v>269</v>
      </c>
      <c r="F83" s="31" t="s">
        <v>269</v>
      </c>
      <c r="G83" s="19">
        <f t="shared" si="4"/>
        <v>28259706.91</v>
      </c>
      <c r="H83" s="32">
        <f>H12+H64+H76+H81</f>
        <v>23256293.91</v>
      </c>
      <c r="I83" s="32">
        <f>I12+I64+I76+I81</f>
        <v>5003413</v>
      </c>
      <c r="J83" s="32">
        <f>J12+J64+J76+J81</f>
        <v>2264779</v>
      </c>
      <c r="K83" s="19">
        <f t="shared" si="5"/>
        <v>26373928.649999999</v>
      </c>
      <c r="L83" s="32">
        <f>L12+L64+L76+L81</f>
        <v>22206485.649999999</v>
      </c>
      <c r="M83" s="32">
        <f>M12+M64+M76+M81</f>
        <v>4167443</v>
      </c>
      <c r="N83" s="32">
        <f>N12+N64+N76+N81</f>
        <v>2231363</v>
      </c>
    </row>
    <row r="85">
      <c r="A85" s="33"/>
      <c r="B85" s="33"/>
      <c r="C85" s="33"/>
      <c r="D85" s="33" t="s">
        <v>271</v>
      </c>
      <c r="E85" s="34" t="s">
        <v>272</v>
      </c>
      <c r="F85" s="33"/>
      <c r="G85" s="33"/>
      <c r="H85" s="33"/>
      <c r="I85" s="33"/>
      <c r="J85" s="33"/>
    </row>
    <row r="87" s="35" customFormat="1" ht="18.75">
      <c r="E87" s="36"/>
      <c r="F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</sheetData>
  <mergeCells count="17">
    <mergeCell ref="G1:J1"/>
    <mergeCell ref="J2:N3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H9:H10"/>
    <mergeCell ref="I9:J9"/>
    <mergeCell ref="K9:K10"/>
    <mergeCell ref="L9:L10"/>
    <mergeCell ref="M9:N9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7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3</cp:revision>
  <dcterms:created xsi:type="dcterms:W3CDTF">2021-02-22T13:28:45Z</dcterms:created>
  <dcterms:modified xsi:type="dcterms:W3CDTF">2022-04-22T13:51:50Z</dcterms:modified>
</cp:coreProperties>
</file>