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виконком 21 грудня 2021 року\Рішення про бюджет 2022 № 392 від 21.12.2021 року\"/>
    </mc:Choice>
  </mc:AlternateContent>
  <xr:revisionPtr revIDLastSave="0" documentId="10_ncr:8100000_{39679F2F-81A7-4507-A064-FC01EEA9271E}" xr6:coauthVersionLast="34" xr6:coauthVersionMax="34" xr10:uidLastSave="{00000000-0000-0000-0000-000000000000}"/>
  <bookViews>
    <workbookView xWindow="240" yWindow="108" windowWidth="20112" windowHeight="10032" xr2:uid="{00000000-000D-0000-FFFF-FFFF00000000}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76" i="2" l="1"/>
  <c r="G82" i="2" s="1"/>
  <c r="H80" i="2"/>
  <c r="G80" i="2"/>
  <c r="M79" i="2"/>
  <c r="H79" i="2"/>
  <c r="G79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14" i="2"/>
  <c r="R71" i="2"/>
  <c r="S71" i="2"/>
  <c r="R72" i="2"/>
  <c r="S72" i="2"/>
  <c r="R73" i="2"/>
  <c r="S73" i="2"/>
  <c r="R74" i="2"/>
  <c r="S74" i="2"/>
  <c r="S70" i="2"/>
  <c r="R70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S62" i="2"/>
  <c r="R62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S47" i="2"/>
  <c r="R47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14" i="2"/>
  <c r="S14" i="2"/>
</calcChain>
</file>

<file path=xl/sharedStrings.xml><?xml version="1.0" encoding="utf-8"?>
<sst xmlns="http://schemas.openxmlformats.org/spreadsheetml/2006/main" count="561" uniqueCount="229">
  <si>
    <t>Додаток 3</t>
  </si>
  <si>
    <t>до Типової форми рішення про місцевий бюджет</t>
  </si>
  <si>
    <t>(пункт 2)</t>
  </si>
  <si>
    <t>РОЗПОДІЛ</t>
  </si>
  <si>
    <t>видатків місцевого бюджету на 2022 рік</t>
  </si>
  <si>
    <t>25517000000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</si>
  <si>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</si>
  <si>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</si>
  <si>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</si>
  <si>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</si>
  <si>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</si>
  <si>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</si>
  <si>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</si>
  <si>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</si>
  <si>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</si>
  <si>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</si>
  <si>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</si>
  <si>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</si>
  <si>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</si>
  <si>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</si>
  <si>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</si>
  <si>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</si>
  <si>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</si>
  <si>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</si>
  <si>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Менська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</si>
  <si>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</si>
  <si>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</si>
  <si>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</si>
  <si>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</si>
  <si>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</si>
  <si>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</si>
  <si>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</si>
  <si>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</si>
  <si>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</si>
  <si>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</si>
  <si>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</si>
  <si>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</si>
  <si>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</si>
  <si>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</si>
  <si>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</si>
  <si>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</si>
  <si>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</si>
  <si>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</si>
  <si>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</si>
  <si>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1070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</si>
  <si>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</si>
  <si>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</si>
  <si>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</si>
  <si>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</si>
  <si>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</si>
  <si>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</si>
  <si>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</si>
  <si>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</si>
  <si>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</si>
  <si>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</si>
  <si>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</si>
  <si>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</si>
  <si>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</si>
  <si>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</si>
  <si>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</si>
  <si>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</si>
  <si>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</si>
  <si>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</si>
  <si>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</si>
  <si>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</si>
  <si>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</si>
  <si>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</si>
  <si>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</si>
  <si>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</si>
  <si>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</si>
  <si>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</si>
  <si>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</si>
  <si>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</si>
  <si>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</si>
  <si>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</si>
  <si>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</si>
  <si>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</si>
  <si>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</si>
  <si>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</si>
  <si>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</si>
  <si>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</si>
  <si>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</si>
  <si>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</si>
  <si>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</si>
  <si>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</si>
  <si>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</si>
  <si>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</si>
  <si>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</si>
  <si>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</si>
  <si>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</si>
  <si>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</si>
  <si>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</si>
  <si>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</si>
  <si>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</si>
  <si>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</si>
  <si>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</si>
  <si>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</si>
  <si>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0116090</t>
  </si>
  <si>
    <t>6090</t>
  </si>
  <si>
    <t>Інша діяльність у сфері житлово-комунального господарства</t>
  </si>
  <si>
    <t>0117130</t>
  </si>
  <si>
    <t>7130</t>
  </si>
  <si>
    <t>0421</t>
  </si>
  <si>
    <t>Здійснення заходів із землеустрою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</si>
  <si>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</si>
  <si>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</si>
  <si>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</si>
  <si>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</si>
  <si>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0117351</t>
  </si>
  <si>
    <t>7351</t>
  </si>
  <si>
    <t>Розроблення комплексних планів просторового розвитку територій територіальних громад</t>
  </si>
  <si>
    <t>0117412</t>
  </si>
  <si>
    <t>7412</t>
  </si>
  <si>
    <t>0451</t>
  </si>
  <si>
    <t>Регулювання цін на послуги місцевого автотранспорту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</si>
  <si>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</si>
  <si>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</si>
  <si>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</si>
  <si>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</si>
  <si>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</si>
  <si>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</si>
  <si>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</si>
  <si>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</si>
  <si>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</si>
  <si>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</si>
  <si>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</si>
  <si>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</si>
  <si>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</si>
  <si>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</si>
  <si>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</si>
  <si>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</si>
  <si>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8230</t>
  </si>
  <si>
    <t>0380</t>
  </si>
  <si>
    <t>Інші заходи громадського порядку та безпеки</t>
  </si>
  <si>
    <t>0118312</t>
  </si>
  <si>
    <t>8312</t>
  </si>
  <si>
    <t>0512</t>
  </si>
  <si>
    <t>Утилізація відходів</t>
  </si>
  <si>
    <t>0118330</t>
  </si>
  <si>
    <t>8330</t>
  </si>
  <si>
    <t>0540</t>
  </si>
  <si>
    <t>Інша діяльність у сфері екології та охорони природних ресурсів</t>
  </si>
  <si>
    <t>0600000</t>
  </si>
  <si>
    <t>Вiддiл освiти Менської мiської ради Менського району Чернiгiвської областi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</si>
  <si>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</si>
  <si>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</si>
  <si>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</si>
  <si>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</si>
  <si>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</si>
  <si>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</si>
  <si>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</si>
  <si>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</si>
  <si>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</si>
  <si>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</si>
  <si>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</si>
  <si>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</si>
  <si>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</si>
  <si>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</si>
  <si>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</si>
  <si>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</si>
  <si>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</si>
  <si>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</si>
  <si>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</si>
  <si>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</si>
  <si>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</si>
  <si>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</si>
  <si>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</si>
  <si>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</si>
  <si>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</si>
  <si>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</si>
  <si>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</si>
  <si>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</si>
  <si>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</si>
  <si>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</si>
  <si>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</si>
  <si>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</si>
  <si>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</si>
  <si>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</si>
  <si>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</si>
  <si>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</si>
  <si>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</si>
  <si>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</si>
  <si>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</si>
  <si>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</si>
  <si>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</si>
  <si>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</si>
  <si>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</si>
  <si>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1010000</t>
  </si>
  <si>
    <t>1010160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</si>
  <si>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</si>
  <si>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</si>
  <si>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</si>
  <si>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</si>
  <si>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</si>
  <si>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</si>
  <si>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</si>
  <si>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</si>
  <si>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</si>
  <si>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</si>
  <si>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</si>
  <si>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</si>
  <si>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</si>
  <si>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</si>
  <si>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</si>
  <si>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</si>
  <si>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</si>
  <si>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</si>
  <si>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</si>
  <si>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Фiнансове управлiння Менської мiської ради Менського району Чернiгiвської областi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</si>
  <si>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</si>
  <si>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</si>
  <si>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</si>
  <si>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</si>
  <si>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</si>
  <si>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</si>
  <si>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</si>
  <si>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</si>
  <si>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</si>
  <si>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X</t>
  </si>
  <si>
    <t>{ До рішення про місцевий бюджет № 0 від  р. }</t>
  </si>
  <si>
    <t>енергоносії</t>
  </si>
  <si>
    <t>до заг вид</t>
  </si>
  <si>
    <t>до зф</t>
  </si>
  <si>
    <t>до зф+ сф</t>
  </si>
  <si>
    <t>зп+енергоносії</t>
  </si>
  <si>
    <t>Начальник Фінансового управління
Менської міської ради</t>
  </si>
  <si>
    <t>Алла НЕРОСЛИК</t>
  </si>
  <si>
    <t>{ До рішення про місцевий бюджет № 899 від 22.12.2021 р. }</t>
  </si>
  <si>
    <t xml:space="preserve">до проекту рішення 15 сесії 8-го скликання Менської міської ради 22.12.2021 року № 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</si>
</sst>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0" fillId="0" borderId="0" xfId="0" applyNumberFormat="1"/>
    <xf numFmtId="10" fontId="0" fillId="3" borderId="0" xfId="0" applyNumberFormat="1" applyFill="1"/>
    <xf numFmtId="10" fontId="0" fillId="4" borderId="0" xfId="0" applyNumberFormat="1" applyFill="1"/>
    <xf numFmtId="10" fontId="0" fillId="5" borderId="0" xfId="0" applyNumberFormat="1" applyFill="1"/>
    <xf numFmtId="10" fontId="0" fillId="6" borderId="0" xfId="0" applyNumberFormat="1" applyFill="1"/>
    <xf numFmtId="0" fontId="5" fillId="0" borderId="0" xfId="1" applyAlignment="1">
      <alignment vertical="top"/>
    </xf>
    <xf numFmtId="0" fontId="6" fillId="0" borderId="0" xfId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tabSelected="1" view="pageLayout" topLeftCell="A67" zoomScale="55" zoomScaleNormal="100" zoomScalePageLayoutView="55" workbookViewId="0">
      <selection activeCell="L7" sqref="L7"/>
    </sheetView>
  </sheetViews>
  <sheetFormatPr defaultRowHeight="13.8" x14ac:dyDescent="0.3"/>
  <cols>
    <col min="1" max="3" width="12" customWidth="1"/>
    <col min="4" max="4" width="40.6640625" customWidth="1"/>
    <col min="5" max="16" width="15.6640625" customWidth="1"/>
  </cols>
  <sheetData>
    <row r="1" spans="1:16" x14ac:dyDescent="0.3">
      <c r="M1" t="s">
        <v>0</v>
      </c>
    </row>
    <row r="2" spans="1:16" x14ac:dyDescent="0.3">
      <c r="M2" s="23" t="s">
        <v>228</v>
      </c>
      <c r="N2" s="23"/>
      <c r="O2" s="23"/>
      <c r="P2" s="23"/>
    </row>
    <row r="3" spans="1:16" ht="24.75" customHeight="1" x14ac:dyDescent="0.3">
      <c r="M3" s="23"/>
      <c r="N3" s="23"/>
      <c r="O3" s="23"/>
      <c r="P3" s="23"/>
    </row>
    <row r="5" spans="1:1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3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3">
      <c r="A7" s="1" t="s">
        <v>5</v>
      </c>
    </row>
    <row r="8" spans="1:16" x14ac:dyDescent="0.3">
      <c r="A8" t="s">
        <v>6</v>
      </c>
      <c r="P8" s="2" t="s">
        <v>7</v>
      </c>
    </row>
    <row r="9" spans="1:16" x14ac:dyDescent="0.3">
      <c r="A9" s="26" t="s">
        <v>8</v>
      </c>
      <c r="B9" s="26" t="s">
        <v>9</v>
      </c>
      <c r="C9" s="26" t="s">
        <v>10</v>
      </c>
      <c r="D9" s="27" t="s">
        <v>11</v>
      </c>
      <c r="E9" s="27" t="s">
        <v>12</v>
      </c>
      <c r="F9" s="27"/>
      <c r="G9" s="27"/>
      <c r="H9" s="27"/>
      <c r="I9" s="27"/>
      <c r="J9" s="27" t="s">
        <v>19</v>
      </c>
      <c r="K9" s="27"/>
      <c r="L9" s="27"/>
      <c r="M9" s="27"/>
      <c r="N9" s="27"/>
      <c r="O9" s="27"/>
      <c r="P9" s="28" t="s">
        <v>21</v>
      </c>
    </row>
    <row r="10" spans="1:16" x14ac:dyDescent="0.3">
      <c r="A10" s="27"/>
      <c r="B10" s="27"/>
      <c r="C10" s="27"/>
      <c r="D10" s="27"/>
      <c r="E10" s="28" t="s">
        <v>13</v>
      </c>
      <c r="F10" s="27" t="s">
        <v>14</v>
      </c>
      <c r="G10" s="27" t="s">
        <v>15</v>
      </c>
      <c r="H10" s="27"/>
      <c r="I10" s="27" t="s">
        <v>18</v>
      </c>
      <c r="J10" s="28" t="s">
        <v>13</v>
      </c>
      <c r="K10" s="27" t="s">
        <v>20</v>
      </c>
      <c r="L10" s="27" t="s">
        <v>14</v>
      </c>
      <c r="M10" s="27" t="s">
        <v>15</v>
      </c>
      <c r="N10" s="27"/>
      <c r="O10" s="27" t="s">
        <v>18</v>
      </c>
      <c r="P10" s="27"/>
    </row>
    <row r="11" spans="1:16" x14ac:dyDescent="0.3">
      <c r="A11" s="27"/>
      <c r="B11" s="27"/>
      <c r="C11" s="27"/>
      <c r="D11" s="27"/>
      <c r="E11" s="27"/>
      <c r="F11" s="27"/>
      <c r="G11" s="27" t="s">
        <v>16</v>
      </c>
      <c r="H11" s="27" t="s">
        <v>17</v>
      </c>
      <c r="I11" s="27"/>
      <c r="J11" s="27"/>
      <c r="K11" s="27"/>
      <c r="L11" s="27"/>
      <c r="M11" s="27" t="s">
        <v>16</v>
      </c>
      <c r="N11" s="27" t="s">
        <v>17</v>
      </c>
      <c r="O11" s="27"/>
      <c r="P11" s="27"/>
    </row>
    <row r="12" spans="1:16" ht="44.25" customHeigh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3">
      <c r="A14" s="5" t="s">
        <v>22</v>
      </c>
      <c r="B14" s="5" t="s">
        <v>23</v>
      </c>
      <c r="C14" s="5" t="s">
        <v>23</v>
      </c>
      <c r="D14" s="6" t="s">
        <v>24</v>
      </c>
      <c r="E14" s="7">
        <v>60111889</v>
      </c>
      <c r="F14" s="8">
        <v>60111889</v>
      </c>
      <c r="G14" s="8">
        <v>26403451</v>
      </c>
      <c r="H14" s="8">
        <v>3336210</v>
      </c>
      <c r="I14" s="8">
        <v>0</v>
      </c>
      <c r="J14" s="7">
        <v>1266400</v>
      </c>
      <c r="K14" s="8">
        <v>0</v>
      </c>
      <c r="L14" s="8">
        <v>1266400</v>
      </c>
      <c r="M14" s="8">
        <v>30300</v>
      </c>
      <c r="N14" s="8">
        <v>0</v>
      </c>
      <c r="O14" s="8">
        <v>0</v>
      </c>
      <c r="P14" s="7">
        <v>61378289</v>
      </c>
    </row>
    <row r="15" spans="1:16" x14ac:dyDescent="0.3">
      <c r="A15" s="5" t="s">
        <v>25</v>
      </c>
      <c r="B15" s="5" t="s">
        <v>23</v>
      </c>
      <c r="C15" s="5" t="s">
        <v>23</v>
      </c>
      <c r="D15" s="6" t="s">
        <v>24</v>
      </c>
      <c r="E15" s="7">
        <v>60111889</v>
      </c>
      <c r="F15" s="8">
        <v>60111889</v>
      </c>
      <c r="G15" s="8">
        <v>26403451</v>
      </c>
      <c r="H15" s="8">
        <v>3336210</v>
      </c>
      <c r="I15" s="8">
        <v>0</v>
      </c>
      <c r="J15" s="7">
        <v>1266400</v>
      </c>
      <c r="K15" s="8">
        <v>0</v>
      </c>
      <c r="L15" s="8">
        <v>1266400</v>
      </c>
      <c r="M15" s="8">
        <v>30300</v>
      </c>
      <c r="N15" s="8">
        <v>0</v>
      </c>
      <c r="O15" s="8">
        <v>0</v>
      </c>
      <c r="P15" s="7">
        <v>61378289</v>
      </c>
    </row>
    <row r="16" spans="1:16" ht="69" x14ac:dyDescent="0.3">
      <c r="A16" s="9" t="s">
        <v>26</v>
      </c>
      <c r="B16" s="9" t="s">
        <v>27</v>
      </c>
      <c r="C16" s="9" t="s">
        <v>28</v>
      </c>
      <c r="D16" s="10" t="s">
        <v>29</v>
      </c>
      <c r="E16" s="11">
        <v>20730700</v>
      </c>
      <c r="F16" s="12">
        <v>20730700</v>
      </c>
      <c r="G16" s="12">
        <v>14762920</v>
      </c>
      <c r="H16" s="12">
        <v>1318000</v>
      </c>
      <c r="I16" s="12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1">
        <v>20730700</v>
      </c>
    </row>
    <row r="17" spans="1:16" x14ac:dyDescent="0.3">
      <c r="A17" s="9" t="s">
        <v>30</v>
      </c>
      <c r="B17" s="9" t="s">
        <v>31</v>
      </c>
      <c r="C17" s="9" t="s">
        <v>32</v>
      </c>
      <c r="D17" s="10" t="s">
        <v>33</v>
      </c>
      <c r="E17" s="11">
        <v>1806000</v>
      </c>
      <c r="F17" s="12">
        <v>1806000</v>
      </c>
      <c r="G17" s="12">
        <v>0</v>
      </c>
      <c r="H17" s="12">
        <v>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v>1806000</v>
      </c>
    </row>
    <row r="18" spans="1:16" ht="27.6" x14ac:dyDescent="0.3">
      <c r="A18" s="9" t="s">
        <v>34</v>
      </c>
      <c r="B18" s="9" t="s">
        <v>35</v>
      </c>
      <c r="C18" s="9" t="s">
        <v>36</v>
      </c>
      <c r="D18" s="10" t="s">
        <v>37</v>
      </c>
      <c r="E18" s="11">
        <v>1835350</v>
      </c>
      <c r="F18" s="12">
        <v>1835350</v>
      </c>
      <c r="G18" s="12">
        <v>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v>1835350</v>
      </c>
    </row>
    <row r="19" spans="1:16" ht="41.4" x14ac:dyDescent="0.3">
      <c r="A19" s="9" t="s">
        <v>38</v>
      </c>
      <c r="B19" s="9" t="s">
        <v>39</v>
      </c>
      <c r="C19" s="9" t="s">
        <v>40</v>
      </c>
      <c r="D19" s="10" t="s">
        <v>41</v>
      </c>
      <c r="E19" s="11">
        <v>1193000</v>
      </c>
      <c r="F19" s="12">
        <v>1193000</v>
      </c>
      <c r="G19" s="12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v>1193000</v>
      </c>
    </row>
    <row r="20" spans="1:16" ht="27.6" x14ac:dyDescent="0.3">
      <c r="A20" s="9" t="s">
        <v>42</v>
      </c>
      <c r="B20" s="9" t="s">
        <v>43</v>
      </c>
      <c r="C20" s="9" t="s">
        <v>44</v>
      </c>
      <c r="D20" s="10" t="s">
        <v>45</v>
      </c>
      <c r="E20" s="11">
        <v>150000</v>
      </c>
      <c r="F20" s="12">
        <v>150000</v>
      </c>
      <c r="G20" s="12">
        <v>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v>150000</v>
      </c>
    </row>
    <row r="21" spans="1:16" ht="41.4" x14ac:dyDescent="0.3">
      <c r="A21" s="9" t="s">
        <v>46</v>
      </c>
      <c r="B21" s="9" t="s">
        <v>47</v>
      </c>
      <c r="C21" s="9" t="s">
        <v>44</v>
      </c>
      <c r="D21" s="10" t="s">
        <v>48</v>
      </c>
      <c r="E21" s="11">
        <v>30000</v>
      </c>
      <c r="F21" s="12">
        <v>30000</v>
      </c>
      <c r="G21" s="12">
        <v>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v>30000</v>
      </c>
    </row>
    <row r="22" spans="1:16" ht="41.4" x14ac:dyDescent="0.3">
      <c r="A22" s="9" t="s">
        <v>49</v>
      </c>
      <c r="B22" s="9" t="s">
        <v>50</v>
      </c>
      <c r="C22" s="9" t="s">
        <v>44</v>
      </c>
      <c r="D22" s="10" t="s">
        <v>51</v>
      </c>
      <c r="E22" s="11">
        <v>39400</v>
      </c>
      <c r="F22" s="12">
        <v>39400</v>
      </c>
      <c r="G22" s="12">
        <v>0</v>
      </c>
      <c r="H22" s="12">
        <v>0</v>
      </c>
      <c r="I22" s="12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1">
        <v>39400</v>
      </c>
    </row>
    <row r="23" spans="1:16" ht="55.2" x14ac:dyDescent="0.3">
      <c r="A23" s="9" t="s">
        <v>52</v>
      </c>
      <c r="B23" s="9" t="s">
        <v>53</v>
      </c>
      <c r="C23" s="9" t="s">
        <v>54</v>
      </c>
      <c r="D23" s="10" t="s">
        <v>55</v>
      </c>
      <c r="E23" s="11">
        <v>11145816</v>
      </c>
      <c r="F23" s="12">
        <v>11145816</v>
      </c>
      <c r="G23" s="12">
        <v>7888538</v>
      </c>
      <c r="H23" s="12">
        <v>622600</v>
      </c>
      <c r="I23" s="12">
        <v>0</v>
      </c>
      <c r="J23" s="11">
        <v>882000</v>
      </c>
      <c r="K23" s="12">
        <v>0</v>
      </c>
      <c r="L23" s="12">
        <v>882000</v>
      </c>
      <c r="M23" s="12">
        <v>10300</v>
      </c>
      <c r="N23" s="12">
        <v>0</v>
      </c>
      <c r="O23" s="12">
        <v>0</v>
      </c>
      <c r="P23" s="11">
        <v>12027816</v>
      </c>
    </row>
    <row r="24" spans="1:16" ht="27.6" x14ac:dyDescent="0.3">
      <c r="A24" s="9" t="s">
        <v>56</v>
      </c>
      <c r="B24" s="9" t="s">
        <v>57</v>
      </c>
      <c r="C24" s="9" t="s">
        <v>58</v>
      </c>
      <c r="D24" s="10" t="s">
        <v>59</v>
      </c>
      <c r="E24" s="11">
        <v>1900000</v>
      </c>
      <c r="F24" s="12">
        <v>1900000</v>
      </c>
      <c r="G24" s="12">
        <v>1283000</v>
      </c>
      <c r="H24" s="12">
        <v>139560</v>
      </c>
      <c r="I24" s="12">
        <v>0</v>
      </c>
      <c r="J24" s="11">
        <v>30000</v>
      </c>
      <c r="K24" s="12">
        <v>0</v>
      </c>
      <c r="L24" s="12">
        <v>30000</v>
      </c>
      <c r="M24" s="12">
        <v>0</v>
      </c>
      <c r="N24" s="12">
        <v>0</v>
      </c>
      <c r="O24" s="12">
        <v>0</v>
      </c>
      <c r="P24" s="11">
        <v>1930000</v>
      </c>
    </row>
    <row r="25" spans="1:16" ht="82.8" x14ac:dyDescent="0.3">
      <c r="A25" s="9" t="s">
        <v>60</v>
      </c>
      <c r="B25" s="9" t="s">
        <v>61</v>
      </c>
      <c r="C25" s="9" t="s">
        <v>62</v>
      </c>
      <c r="D25" s="10" t="s">
        <v>63</v>
      </c>
      <c r="E25" s="11">
        <v>200000</v>
      </c>
      <c r="F25" s="12">
        <v>200000</v>
      </c>
      <c r="G25" s="12">
        <v>0</v>
      </c>
      <c r="H25" s="12">
        <v>0</v>
      </c>
      <c r="I25" s="12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>
        <v>200000</v>
      </c>
    </row>
    <row r="26" spans="1:16" ht="69" x14ac:dyDescent="0.3">
      <c r="A26" s="9" t="s">
        <v>64</v>
      </c>
      <c r="B26" s="9" t="s">
        <v>65</v>
      </c>
      <c r="C26" s="9" t="s">
        <v>66</v>
      </c>
      <c r="D26" s="10" t="s">
        <v>67</v>
      </c>
      <c r="E26" s="11">
        <v>150000</v>
      </c>
      <c r="F26" s="12">
        <v>150000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1">
        <v>150000</v>
      </c>
    </row>
    <row r="27" spans="1:16" ht="41.4" x14ac:dyDescent="0.3">
      <c r="A27" s="9" t="s">
        <v>68</v>
      </c>
      <c r="B27" s="9" t="s">
        <v>69</v>
      </c>
      <c r="C27" s="9" t="s">
        <v>70</v>
      </c>
      <c r="D27" s="10" t="s">
        <v>71</v>
      </c>
      <c r="E27" s="11">
        <v>103000</v>
      </c>
      <c r="F27" s="12">
        <v>103000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v>103000</v>
      </c>
    </row>
    <row r="28" spans="1:16" ht="27.6" x14ac:dyDescent="0.3">
      <c r="A28" s="9" t="s">
        <v>72</v>
      </c>
      <c r="B28" s="9" t="s">
        <v>73</v>
      </c>
      <c r="C28" s="9" t="s">
        <v>74</v>
      </c>
      <c r="D28" s="10" t="s">
        <v>75</v>
      </c>
      <c r="E28" s="11">
        <v>731000</v>
      </c>
      <c r="F28" s="12">
        <v>731000</v>
      </c>
      <c r="G28" s="12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1">
        <v>731000</v>
      </c>
    </row>
    <row r="29" spans="1:16" ht="27.6" x14ac:dyDescent="0.3">
      <c r="A29" s="9" t="s">
        <v>76</v>
      </c>
      <c r="B29" s="9" t="s">
        <v>77</v>
      </c>
      <c r="C29" s="9" t="s">
        <v>78</v>
      </c>
      <c r="D29" s="10" t="s">
        <v>79</v>
      </c>
      <c r="E29" s="11">
        <v>75000</v>
      </c>
      <c r="F29" s="12">
        <v>75000</v>
      </c>
      <c r="G29" s="12">
        <v>0</v>
      </c>
      <c r="H29" s="12">
        <v>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v>75000</v>
      </c>
    </row>
    <row r="30" spans="1:16" ht="27.6" x14ac:dyDescent="0.3">
      <c r="A30" s="9" t="s">
        <v>80</v>
      </c>
      <c r="B30" s="9" t="s">
        <v>81</v>
      </c>
      <c r="C30" s="9" t="s">
        <v>78</v>
      </c>
      <c r="D30" s="10" t="s">
        <v>82</v>
      </c>
      <c r="E30" s="11">
        <v>70000</v>
      </c>
      <c r="F30" s="12">
        <v>70000</v>
      </c>
      <c r="G30" s="12">
        <v>0</v>
      </c>
      <c r="H30" s="12">
        <v>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v>70000</v>
      </c>
    </row>
    <row r="31" spans="1:16" ht="55.2" x14ac:dyDescent="0.3">
      <c r="A31" s="9" t="s">
        <v>83</v>
      </c>
      <c r="B31" s="9" t="s">
        <v>84</v>
      </c>
      <c r="C31" s="9" t="s">
        <v>85</v>
      </c>
      <c r="D31" s="10" t="s">
        <v>86</v>
      </c>
      <c r="E31" s="11">
        <v>5052100</v>
      </c>
      <c r="F31" s="12">
        <v>5052100</v>
      </c>
      <c r="G31" s="12">
        <v>0</v>
      </c>
      <c r="H31" s="12">
        <v>0</v>
      </c>
      <c r="I31" s="12">
        <v>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1">
        <v>5052100</v>
      </c>
    </row>
    <row r="32" spans="1:16" x14ac:dyDescent="0.3">
      <c r="A32" s="9" t="s">
        <v>87</v>
      </c>
      <c r="B32" s="9" t="s">
        <v>88</v>
      </c>
      <c r="C32" s="9" t="s">
        <v>85</v>
      </c>
      <c r="D32" s="10" t="s">
        <v>89</v>
      </c>
      <c r="E32" s="11">
        <v>3689400</v>
      </c>
      <c r="F32" s="12">
        <v>3689400</v>
      </c>
      <c r="G32" s="12">
        <v>20000</v>
      </c>
      <c r="H32" s="12">
        <v>1175000</v>
      </c>
      <c r="I32" s="12">
        <v>0</v>
      </c>
      <c r="J32" s="11">
        <v>124400</v>
      </c>
      <c r="K32" s="12">
        <v>0</v>
      </c>
      <c r="L32" s="12">
        <v>124400</v>
      </c>
      <c r="M32" s="12">
        <v>20000</v>
      </c>
      <c r="N32" s="12">
        <v>0</v>
      </c>
      <c r="O32" s="12">
        <v>0</v>
      </c>
      <c r="P32" s="11">
        <v>3813800</v>
      </c>
    </row>
    <row r="33" spans="1:16" x14ac:dyDescent="0.3">
      <c r="A33" s="9" t="s">
        <v>90</v>
      </c>
      <c r="B33" s="9" t="s">
        <v>91</v>
      </c>
      <c r="C33" s="9" t="s">
        <v>85</v>
      </c>
      <c r="D33" s="10" t="s">
        <v>92</v>
      </c>
      <c r="E33" s="11">
        <v>450000</v>
      </c>
      <c r="F33" s="12">
        <v>450000</v>
      </c>
      <c r="G33" s="12">
        <v>0</v>
      </c>
      <c r="H33" s="12">
        <v>0</v>
      </c>
      <c r="I33" s="12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1">
        <v>450000</v>
      </c>
    </row>
    <row r="34" spans="1:16" ht="96.6" x14ac:dyDescent="0.3">
      <c r="A34" s="9" t="s">
        <v>93</v>
      </c>
      <c r="B34" s="9" t="s">
        <v>94</v>
      </c>
      <c r="C34" s="9" t="s">
        <v>95</v>
      </c>
      <c r="D34" s="10" t="s">
        <v>96</v>
      </c>
      <c r="E34" s="11">
        <v>2000000</v>
      </c>
      <c r="F34" s="12">
        <v>2000000</v>
      </c>
      <c r="G34" s="12">
        <v>0</v>
      </c>
      <c r="H34" s="12">
        <v>0</v>
      </c>
      <c r="I34" s="12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1">
        <v>2000000</v>
      </c>
    </row>
    <row r="35" spans="1:16" ht="27.6" x14ac:dyDescent="0.3">
      <c r="A35" s="9" t="s">
        <v>97</v>
      </c>
      <c r="B35" s="9" t="s">
        <v>98</v>
      </c>
      <c r="C35" s="9" t="s">
        <v>95</v>
      </c>
      <c r="D35" s="10" t="s">
        <v>99</v>
      </c>
      <c r="E35" s="11">
        <v>60000</v>
      </c>
      <c r="F35" s="12">
        <v>60000</v>
      </c>
      <c r="G35" s="12">
        <v>0</v>
      </c>
      <c r="H35" s="12">
        <v>0</v>
      </c>
      <c r="I35" s="12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1">
        <v>60000</v>
      </c>
    </row>
    <row r="36" spans="1:16" x14ac:dyDescent="0.3">
      <c r="A36" s="9" t="s">
        <v>100</v>
      </c>
      <c r="B36" s="9" t="s">
        <v>101</v>
      </c>
      <c r="C36" s="9" t="s">
        <v>102</v>
      </c>
      <c r="D36" s="10" t="s">
        <v>103</v>
      </c>
      <c r="E36" s="11">
        <v>100000</v>
      </c>
      <c r="F36" s="12">
        <v>100000</v>
      </c>
      <c r="G36" s="12">
        <v>0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v>100000</v>
      </c>
    </row>
    <row r="37" spans="1:16" ht="27.6" x14ac:dyDescent="0.3">
      <c r="A37" s="9" t="s">
        <v>104</v>
      </c>
      <c r="B37" s="9" t="s">
        <v>105</v>
      </c>
      <c r="C37" s="9" t="s">
        <v>106</v>
      </c>
      <c r="D37" s="10" t="s">
        <v>107</v>
      </c>
      <c r="E37" s="11">
        <v>850000</v>
      </c>
      <c r="F37" s="12">
        <v>850000</v>
      </c>
      <c r="G37" s="12">
        <v>0</v>
      </c>
      <c r="H37" s="12">
        <v>0</v>
      </c>
      <c r="I37" s="12">
        <v>0</v>
      </c>
      <c r="J37" s="11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1">
        <v>850000</v>
      </c>
    </row>
    <row r="38" spans="1:16" ht="27.6" x14ac:dyDescent="0.3">
      <c r="A38" s="9" t="s">
        <v>108</v>
      </c>
      <c r="B38" s="9" t="s">
        <v>109</v>
      </c>
      <c r="C38" s="9" t="s">
        <v>106</v>
      </c>
      <c r="D38" s="10" t="s">
        <v>110</v>
      </c>
      <c r="E38" s="11">
        <v>500000</v>
      </c>
      <c r="F38" s="12">
        <v>500000</v>
      </c>
      <c r="G38" s="12">
        <v>0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v>500000</v>
      </c>
    </row>
    <row r="39" spans="1:16" ht="27.6" x14ac:dyDescent="0.3">
      <c r="A39" s="9" t="s">
        <v>111</v>
      </c>
      <c r="B39" s="9" t="s">
        <v>112</v>
      </c>
      <c r="C39" s="9" t="s">
        <v>113</v>
      </c>
      <c r="D39" s="10" t="s">
        <v>114</v>
      </c>
      <c r="E39" s="11">
        <v>200000</v>
      </c>
      <c r="F39" s="12">
        <v>200000</v>
      </c>
      <c r="G39" s="12">
        <v>0</v>
      </c>
      <c r="H39" s="12">
        <v>0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v>200000</v>
      </c>
    </row>
    <row r="40" spans="1:16" ht="41.4" x14ac:dyDescent="0.3">
      <c r="A40" s="9" t="s">
        <v>115</v>
      </c>
      <c r="B40" s="9" t="s">
        <v>116</v>
      </c>
      <c r="C40" s="9" t="s">
        <v>117</v>
      </c>
      <c r="D40" s="10" t="s">
        <v>118</v>
      </c>
      <c r="E40" s="11">
        <v>3155000</v>
      </c>
      <c r="F40" s="12">
        <v>3155000</v>
      </c>
      <c r="G40" s="12">
        <v>0</v>
      </c>
      <c r="H40" s="12">
        <v>0</v>
      </c>
      <c r="I40" s="12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1">
        <v>3155000</v>
      </c>
    </row>
    <row r="41" spans="1:16" ht="27.6" x14ac:dyDescent="0.3">
      <c r="A41" s="9" t="s">
        <v>119</v>
      </c>
      <c r="B41" s="9" t="s">
        <v>120</v>
      </c>
      <c r="C41" s="9" t="s">
        <v>121</v>
      </c>
      <c r="D41" s="10" t="s">
        <v>122</v>
      </c>
      <c r="E41" s="11">
        <v>60000</v>
      </c>
      <c r="F41" s="12">
        <v>60000</v>
      </c>
      <c r="G41" s="12">
        <v>0</v>
      </c>
      <c r="H41" s="12">
        <v>0</v>
      </c>
      <c r="I41" s="12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1">
        <v>60000</v>
      </c>
    </row>
    <row r="42" spans="1:16" ht="27.6" x14ac:dyDescent="0.3">
      <c r="A42" s="9" t="s">
        <v>123</v>
      </c>
      <c r="B42" s="9" t="s">
        <v>124</v>
      </c>
      <c r="C42" s="9" t="s">
        <v>125</v>
      </c>
      <c r="D42" s="10" t="s">
        <v>126</v>
      </c>
      <c r="E42" s="11">
        <v>63000</v>
      </c>
      <c r="F42" s="12">
        <v>63000</v>
      </c>
      <c r="G42" s="12">
        <v>0</v>
      </c>
      <c r="H42" s="12">
        <v>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v>63000</v>
      </c>
    </row>
    <row r="43" spans="1:16" ht="27.6" x14ac:dyDescent="0.3">
      <c r="A43" s="9" t="s">
        <v>127</v>
      </c>
      <c r="B43" s="9" t="s">
        <v>128</v>
      </c>
      <c r="C43" s="9" t="s">
        <v>125</v>
      </c>
      <c r="D43" s="10" t="s">
        <v>129</v>
      </c>
      <c r="E43" s="11">
        <v>3628123</v>
      </c>
      <c r="F43" s="12">
        <v>3628123</v>
      </c>
      <c r="G43" s="12">
        <v>2448993</v>
      </c>
      <c r="H43" s="12">
        <v>81050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1">
        <v>3628123</v>
      </c>
    </row>
    <row r="44" spans="1:16" x14ac:dyDescent="0.3">
      <c r="A44" s="9" t="s">
        <v>130</v>
      </c>
      <c r="B44" s="9" t="s">
        <v>131</v>
      </c>
      <c r="C44" s="9" t="s">
        <v>132</v>
      </c>
      <c r="D44" s="10" t="s">
        <v>133</v>
      </c>
      <c r="E44" s="11">
        <v>45000</v>
      </c>
      <c r="F44" s="12">
        <v>45000</v>
      </c>
      <c r="G44" s="12">
        <v>0</v>
      </c>
      <c r="H44" s="12">
        <v>0</v>
      </c>
      <c r="I44" s="12">
        <v>0</v>
      </c>
      <c r="J44" s="11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1">
        <v>45000</v>
      </c>
    </row>
    <row r="45" spans="1:16" x14ac:dyDescent="0.3">
      <c r="A45" s="9" t="s">
        <v>134</v>
      </c>
      <c r="B45" s="9" t="s">
        <v>135</v>
      </c>
      <c r="C45" s="9" t="s">
        <v>136</v>
      </c>
      <c r="D45" s="10" t="s">
        <v>137</v>
      </c>
      <c r="E45" s="11">
        <v>0</v>
      </c>
      <c r="F45" s="12">
        <v>0</v>
      </c>
      <c r="G45" s="12">
        <v>0</v>
      </c>
      <c r="H45" s="12">
        <v>0</v>
      </c>
      <c r="I45" s="12">
        <v>0</v>
      </c>
      <c r="J45" s="11">
        <v>230000</v>
      </c>
      <c r="K45" s="12">
        <v>0</v>
      </c>
      <c r="L45" s="12">
        <v>230000</v>
      </c>
      <c r="M45" s="12">
        <v>0</v>
      </c>
      <c r="N45" s="12">
        <v>0</v>
      </c>
      <c r="O45" s="12">
        <v>0</v>
      </c>
      <c r="P45" s="11">
        <v>230000</v>
      </c>
    </row>
    <row r="46" spans="1:16" ht="27.6" x14ac:dyDescent="0.3">
      <c r="A46" s="9" t="s">
        <v>138</v>
      </c>
      <c r="B46" s="9" t="s">
        <v>139</v>
      </c>
      <c r="C46" s="9" t="s">
        <v>140</v>
      </c>
      <c r="D46" s="10" t="s">
        <v>141</v>
      </c>
      <c r="E46" s="11">
        <v>100000</v>
      </c>
      <c r="F46" s="12">
        <v>100000</v>
      </c>
      <c r="G46" s="12">
        <v>0</v>
      </c>
      <c r="H46" s="12">
        <v>0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1">
        <v>100000</v>
      </c>
    </row>
    <row r="47" spans="1:16" ht="27.6" x14ac:dyDescent="0.3">
      <c r="A47" s="5" t="s">
        <v>142</v>
      </c>
      <c r="B47" s="5" t="s">
        <v>23</v>
      </c>
      <c r="C47" s="5" t="s">
        <v>23</v>
      </c>
      <c r="D47" s="6" t="s">
        <v>143</v>
      </c>
      <c r="E47" s="7">
        <v>159214037</v>
      </c>
      <c r="F47" s="8">
        <v>159214037</v>
      </c>
      <c r="G47" s="8">
        <v>107090765</v>
      </c>
      <c r="H47" s="8">
        <v>14821968</v>
      </c>
      <c r="I47" s="8">
        <v>0</v>
      </c>
      <c r="J47" s="7">
        <v>3013654</v>
      </c>
      <c r="K47" s="8">
        <v>0</v>
      </c>
      <c r="L47" s="8">
        <v>3013654</v>
      </c>
      <c r="M47" s="8">
        <v>0</v>
      </c>
      <c r="N47" s="8">
        <v>0</v>
      </c>
      <c r="O47" s="8">
        <v>0</v>
      </c>
      <c r="P47" s="7">
        <v>162227691</v>
      </c>
    </row>
    <row r="48" spans="1:16" ht="27.6" x14ac:dyDescent="0.3">
      <c r="A48" s="5" t="s">
        <v>144</v>
      </c>
      <c r="B48" s="5" t="s">
        <v>23</v>
      </c>
      <c r="C48" s="5" t="s">
        <v>23</v>
      </c>
      <c r="D48" s="6" t="s">
        <v>143</v>
      </c>
      <c r="E48" s="7">
        <v>159214037</v>
      </c>
      <c r="F48" s="8">
        <v>159214037</v>
      </c>
      <c r="G48" s="8">
        <v>107090765</v>
      </c>
      <c r="H48" s="8">
        <v>14821968</v>
      </c>
      <c r="I48" s="8">
        <v>0</v>
      </c>
      <c r="J48" s="7">
        <v>3013654</v>
      </c>
      <c r="K48" s="8">
        <v>0</v>
      </c>
      <c r="L48" s="8">
        <v>3013654</v>
      </c>
      <c r="M48" s="8">
        <v>0</v>
      </c>
      <c r="N48" s="8">
        <v>0</v>
      </c>
      <c r="O48" s="8">
        <v>0</v>
      </c>
      <c r="P48" s="7">
        <v>162227691</v>
      </c>
    </row>
    <row r="49" spans="1:16" ht="41.4" x14ac:dyDescent="0.3">
      <c r="A49" s="9" t="s">
        <v>145</v>
      </c>
      <c r="B49" s="9" t="s">
        <v>146</v>
      </c>
      <c r="C49" s="9" t="s">
        <v>28</v>
      </c>
      <c r="D49" s="10" t="s">
        <v>147</v>
      </c>
      <c r="E49" s="11">
        <v>1065352</v>
      </c>
      <c r="F49" s="12">
        <v>1065352</v>
      </c>
      <c r="G49" s="12">
        <v>829992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v>1065352</v>
      </c>
    </row>
    <row r="50" spans="1:16" x14ac:dyDescent="0.3">
      <c r="A50" s="9" t="s">
        <v>148</v>
      </c>
      <c r="B50" s="9" t="s">
        <v>62</v>
      </c>
      <c r="C50" s="9" t="s">
        <v>149</v>
      </c>
      <c r="D50" s="10" t="s">
        <v>150</v>
      </c>
      <c r="E50" s="11">
        <v>27214158</v>
      </c>
      <c r="F50" s="12">
        <v>27214158</v>
      </c>
      <c r="G50" s="12">
        <v>16044540</v>
      </c>
      <c r="H50" s="12">
        <v>3776126</v>
      </c>
      <c r="I50" s="12">
        <v>0</v>
      </c>
      <c r="J50" s="11">
        <v>1690634</v>
      </c>
      <c r="K50" s="12">
        <v>0</v>
      </c>
      <c r="L50" s="12">
        <v>1690634</v>
      </c>
      <c r="M50" s="12">
        <v>0</v>
      </c>
      <c r="N50" s="12">
        <v>0</v>
      </c>
      <c r="O50" s="12">
        <v>0</v>
      </c>
      <c r="P50" s="11">
        <v>28904792</v>
      </c>
    </row>
    <row r="51" spans="1:16" ht="27.6" x14ac:dyDescent="0.3">
      <c r="A51" s="9" t="s">
        <v>151</v>
      </c>
      <c r="B51" s="9" t="s">
        <v>152</v>
      </c>
      <c r="C51" s="9" t="s">
        <v>153</v>
      </c>
      <c r="D51" s="10" t="s">
        <v>154</v>
      </c>
      <c r="E51" s="11">
        <v>33324879</v>
      </c>
      <c r="F51" s="12">
        <v>33324879</v>
      </c>
      <c r="G51" s="12">
        <v>13626980</v>
      </c>
      <c r="H51" s="12">
        <v>9806207</v>
      </c>
      <c r="I51" s="12">
        <v>0</v>
      </c>
      <c r="J51" s="11">
        <v>1173020</v>
      </c>
      <c r="K51" s="12">
        <v>0</v>
      </c>
      <c r="L51" s="12">
        <v>1173020</v>
      </c>
      <c r="M51" s="12">
        <v>0</v>
      </c>
      <c r="N51" s="12">
        <v>0</v>
      </c>
      <c r="O51" s="12">
        <v>0</v>
      </c>
      <c r="P51" s="11">
        <v>34497899</v>
      </c>
    </row>
    <row r="52" spans="1:16" ht="27.6" x14ac:dyDescent="0.3">
      <c r="A52" s="9" t="s">
        <v>155</v>
      </c>
      <c r="B52" s="9" t="s">
        <v>156</v>
      </c>
      <c r="C52" s="9" t="s">
        <v>153</v>
      </c>
      <c r="D52" s="10" t="s">
        <v>154</v>
      </c>
      <c r="E52" s="11">
        <v>73985500</v>
      </c>
      <c r="F52" s="12">
        <v>73985500</v>
      </c>
      <c r="G52" s="12">
        <v>60409948</v>
      </c>
      <c r="H52" s="12">
        <v>0</v>
      </c>
      <c r="I52" s="12">
        <v>0</v>
      </c>
      <c r="J52" s="11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1">
        <v>73985500</v>
      </c>
    </row>
    <row r="53" spans="1:16" ht="41.4" x14ac:dyDescent="0.3">
      <c r="A53" s="9" t="s">
        <v>157</v>
      </c>
      <c r="B53" s="9" t="s">
        <v>44</v>
      </c>
      <c r="C53" s="9" t="s">
        <v>158</v>
      </c>
      <c r="D53" s="10" t="s">
        <v>159</v>
      </c>
      <c r="E53" s="11">
        <v>4308992</v>
      </c>
      <c r="F53" s="12">
        <v>4308992</v>
      </c>
      <c r="G53" s="12">
        <v>3044970</v>
      </c>
      <c r="H53" s="12">
        <v>363011</v>
      </c>
      <c r="I53" s="12">
        <v>0</v>
      </c>
      <c r="J53" s="11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1">
        <v>4308992</v>
      </c>
    </row>
    <row r="54" spans="1:16" ht="27.6" x14ac:dyDescent="0.3">
      <c r="A54" s="9" t="s">
        <v>160</v>
      </c>
      <c r="B54" s="9" t="s">
        <v>161</v>
      </c>
      <c r="C54" s="9" t="s">
        <v>158</v>
      </c>
      <c r="D54" s="10" t="s">
        <v>162</v>
      </c>
      <c r="E54" s="11">
        <v>4686520</v>
      </c>
      <c r="F54" s="12">
        <v>4686520</v>
      </c>
      <c r="G54" s="12">
        <v>3598130</v>
      </c>
      <c r="H54" s="12">
        <v>198210</v>
      </c>
      <c r="I54" s="12">
        <v>0</v>
      </c>
      <c r="J54" s="11">
        <v>50000</v>
      </c>
      <c r="K54" s="12">
        <v>0</v>
      </c>
      <c r="L54" s="12">
        <v>50000</v>
      </c>
      <c r="M54" s="12">
        <v>0</v>
      </c>
      <c r="N54" s="12">
        <v>0</v>
      </c>
      <c r="O54" s="12">
        <v>0</v>
      </c>
      <c r="P54" s="11">
        <v>4736520</v>
      </c>
    </row>
    <row r="55" spans="1:16" ht="27.6" x14ac:dyDescent="0.3">
      <c r="A55" s="9" t="s">
        <v>163</v>
      </c>
      <c r="B55" s="9" t="s">
        <v>164</v>
      </c>
      <c r="C55" s="9" t="s">
        <v>165</v>
      </c>
      <c r="D55" s="10" t="s">
        <v>166</v>
      </c>
      <c r="E55" s="11">
        <v>9231844</v>
      </c>
      <c r="F55" s="12">
        <v>9231844</v>
      </c>
      <c r="G55" s="12">
        <v>5730930</v>
      </c>
      <c r="H55" s="12">
        <v>468501</v>
      </c>
      <c r="I55" s="12">
        <v>0</v>
      </c>
      <c r="J55" s="11">
        <v>100000</v>
      </c>
      <c r="K55" s="12">
        <v>0</v>
      </c>
      <c r="L55" s="12">
        <v>100000</v>
      </c>
      <c r="M55" s="12">
        <v>0</v>
      </c>
      <c r="N55" s="12">
        <v>0</v>
      </c>
      <c r="O55" s="12">
        <v>0</v>
      </c>
      <c r="P55" s="11">
        <v>9331844</v>
      </c>
    </row>
    <row r="56" spans="1:16" x14ac:dyDescent="0.3">
      <c r="A56" s="9" t="s">
        <v>167</v>
      </c>
      <c r="B56" s="9" t="s">
        <v>168</v>
      </c>
      <c r="C56" s="9" t="s">
        <v>165</v>
      </c>
      <c r="D56" s="10" t="s">
        <v>169</v>
      </c>
      <c r="E56" s="11">
        <v>311165</v>
      </c>
      <c r="F56" s="12">
        <v>311165</v>
      </c>
      <c r="G56" s="12">
        <v>0</v>
      </c>
      <c r="H56" s="12">
        <v>0</v>
      </c>
      <c r="I56" s="12">
        <v>0</v>
      </c>
      <c r="J56" s="11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1">
        <v>311165</v>
      </c>
    </row>
    <row r="57" spans="1:16" ht="27.6" x14ac:dyDescent="0.3">
      <c r="A57" s="9" t="s">
        <v>170</v>
      </c>
      <c r="B57" s="9" t="s">
        <v>171</v>
      </c>
      <c r="C57" s="9" t="s">
        <v>165</v>
      </c>
      <c r="D57" s="10" t="s">
        <v>172</v>
      </c>
      <c r="E57" s="11">
        <v>25600</v>
      </c>
      <c r="F57" s="12">
        <v>25600</v>
      </c>
      <c r="G57" s="12">
        <v>0</v>
      </c>
      <c r="H57" s="12">
        <v>0</v>
      </c>
      <c r="I57" s="12">
        <v>0</v>
      </c>
      <c r="J57" s="11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1">
        <v>25600</v>
      </c>
    </row>
    <row r="58" spans="1:16" ht="27.6" x14ac:dyDescent="0.3">
      <c r="A58" s="9" t="s">
        <v>173</v>
      </c>
      <c r="B58" s="9" t="s">
        <v>174</v>
      </c>
      <c r="C58" s="9" t="s">
        <v>165</v>
      </c>
      <c r="D58" s="10" t="s">
        <v>175</v>
      </c>
      <c r="E58" s="11">
        <v>1351270</v>
      </c>
      <c r="F58" s="12">
        <v>1351270</v>
      </c>
      <c r="G58" s="12">
        <v>1107600</v>
      </c>
      <c r="H58" s="12">
        <v>0</v>
      </c>
      <c r="I58" s="12">
        <v>0</v>
      </c>
      <c r="J58" s="11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1">
        <v>1351270</v>
      </c>
    </row>
    <row r="59" spans="1:16" ht="27.6" x14ac:dyDescent="0.3">
      <c r="A59" s="9" t="s">
        <v>176</v>
      </c>
      <c r="B59" s="9" t="s">
        <v>177</v>
      </c>
      <c r="C59" s="9" t="s">
        <v>165</v>
      </c>
      <c r="D59" s="10" t="s">
        <v>178</v>
      </c>
      <c r="E59" s="11">
        <v>842015</v>
      </c>
      <c r="F59" s="12">
        <v>842015</v>
      </c>
      <c r="G59" s="12">
        <v>666615</v>
      </c>
      <c r="H59" s="12">
        <v>0</v>
      </c>
      <c r="I59" s="12">
        <v>0</v>
      </c>
      <c r="J59" s="11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1">
        <v>842015</v>
      </c>
    </row>
    <row r="60" spans="1:16" ht="55.2" x14ac:dyDescent="0.3">
      <c r="A60" s="9" t="s">
        <v>179</v>
      </c>
      <c r="B60" s="9" t="s">
        <v>180</v>
      </c>
      <c r="C60" s="9" t="s">
        <v>165</v>
      </c>
      <c r="D60" s="10" t="s">
        <v>181</v>
      </c>
      <c r="E60" s="11">
        <v>370060</v>
      </c>
      <c r="F60" s="12">
        <v>370060</v>
      </c>
      <c r="G60" s="12">
        <v>303300</v>
      </c>
      <c r="H60" s="12">
        <v>0</v>
      </c>
      <c r="I60" s="12">
        <v>0</v>
      </c>
      <c r="J60" s="11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1">
        <v>370060</v>
      </c>
    </row>
    <row r="61" spans="1:16" ht="27.6" x14ac:dyDescent="0.3">
      <c r="A61" s="9" t="s">
        <v>182</v>
      </c>
      <c r="B61" s="9" t="s">
        <v>183</v>
      </c>
      <c r="C61" s="9" t="s">
        <v>78</v>
      </c>
      <c r="D61" s="10" t="s">
        <v>184</v>
      </c>
      <c r="E61" s="11">
        <v>2496682</v>
      </c>
      <c r="F61" s="12">
        <v>2496682</v>
      </c>
      <c r="G61" s="12">
        <v>1727760</v>
      </c>
      <c r="H61" s="12">
        <v>209913</v>
      </c>
      <c r="I61" s="12">
        <v>0</v>
      </c>
      <c r="J61" s="11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1">
        <v>2496682</v>
      </c>
    </row>
    <row r="62" spans="1:16" ht="27.6" x14ac:dyDescent="0.3">
      <c r="A62" s="5" t="s">
        <v>185</v>
      </c>
      <c r="B62" s="5" t="s">
        <v>23</v>
      </c>
      <c r="C62" s="5" t="s">
        <v>23</v>
      </c>
      <c r="D62" s="6" t="s">
        <v>186</v>
      </c>
      <c r="E62" s="7">
        <v>17953874</v>
      </c>
      <c r="F62" s="8">
        <v>17953874</v>
      </c>
      <c r="G62" s="8">
        <v>11095320</v>
      </c>
      <c r="H62" s="8">
        <v>1878700</v>
      </c>
      <c r="I62" s="8">
        <v>0</v>
      </c>
      <c r="J62" s="7">
        <v>238830</v>
      </c>
      <c r="K62" s="8">
        <v>0</v>
      </c>
      <c r="L62" s="8">
        <v>238830</v>
      </c>
      <c r="M62" s="8">
        <v>61400</v>
      </c>
      <c r="N62" s="8">
        <v>0</v>
      </c>
      <c r="O62" s="8">
        <v>0</v>
      </c>
      <c r="P62" s="7">
        <v>18192704</v>
      </c>
    </row>
    <row r="63" spans="1:16" ht="27.6" x14ac:dyDescent="0.3">
      <c r="A63" s="5" t="s">
        <v>187</v>
      </c>
      <c r="B63" s="5" t="s">
        <v>23</v>
      </c>
      <c r="C63" s="5" t="s">
        <v>23</v>
      </c>
      <c r="D63" s="6" t="s">
        <v>186</v>
      </c>
      <c r="E63" s="7">
        <v>17953874</v>
      </c>
      <c r="F63" s="8">
        <v>17953874</v>
      </c>
      <c r="G63" s="8">
        <v>11095320</v>
      </c>
      <c r="H63" s="8">
        <v>1878700</v>
      </c>
      <c r="I63" s="8">
        <v>0</v>
      </c>
      <c r="J63" s="7">
        <v>238830</v>
      </c>
      <c r="K63" s="8">
        <v>0</v>
      </c>
      <c r="L63" s="8">
        <v>238830</v>
      </c>
      <c r="M63" s="8">
        <v>61400</v>
      </c>
      <c r="N63" s="8">
        <v>0</v>
      </c>
      <c r="O63" s="8">
        <v>0</v>
      </c>
      <c r="P63" s="7">
        <v>18192704</v>
      </c>
    </row>
    <row r="64" spans="1:16" ht="41.4" x14ac:dyDescent="0.3">
      <c r="A64" s="9" t="s">
        <v>188</v>
      </c>
      <c r="B64" s="9" t="s">
        <v>146</v>
      </c>
      <c r="C64" s="9" t="s">
        <v>28</v>
      </c>
      <c r="D64" s="10" t="s">
        <v>147</v>
      </c>
      <c r="E64" s="11">
        <v>921200</v>
      </c>
      <c r="F64" s="12">
        <v>921200</v>
      </c>
      <c r="G64" s="12">
        <v>724820</v>
      </c>
      <c r="H64" s="12">
        <v>7600</v>
      </c>
      <c r="I64" s="12">
        <v>0</v>
      </c>
      <c r="J64" s="11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1">
        <v>921200</v>
      </c>
    </row>
    <row r="65" spans="1:16" x14ac:dyDescent="0.3">
      <c r="A65" s="9" t="s">
        <v>189</v>
      </c>
      <c r="B65" s="9" t="s">
        <v>190</v>
      </c>
      <c r="C65" s="9" t="s">
        <v>191</v>
      </c>
      <c r="D65" s="10" t="s">
        <v>192</v>
      </c>
      <c r="E65" s="11">
        <v>4431680</v>
      </c>
      <c r="F65" s="12">
        <v>4431680</v>
      </c>
      <c r="G65" s="12">
        <v>3100000</v>
      </c>
      <c r="H65" s="12">
        <v>327000</v>
      </c>
      <c r="I65" s="12">
        <v>0</v>
      </c>
      <c r="J65" s="11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1">
        <v>4431680</v>
      </c>
    </row>
    <row r="66" spans="1:16" x14ac:dyDescent="0.3">
      <c r="A66" s="9" t="s">
        <v>193</v>
      </c>
      <c r="B66" s="9" t="s">
        <v>194</v>
      </c>
      <c r="C66" s="9" t="s">
        <v>191</v>
      </c>
      <c r="D66" s="10" t="s">
        <v>195</v>
      </c>
      <c r="E66" s="11">
        <v>570794</v>
      </c>
      <c r="F66" s="12">
        <v>570794</v>
      </c>
      <c r="G66" s="12">
        <v>394000</v>
      </c>
      <c r="H66" s="12">
        <v>12000</v>
      </c>
      <c r="I66" s="12">
        <v>0</v>
      </c>
      <c r="J66" s="11">
        <v>4000</v>
      </c>
      <c r="K66" s="12">
        <v>0</v>
      </c>
      <c r="L66" s="12">
        <v>4000</v>
      </c>
      <c r="M66" s="12">
        <v>0</v>
      </c>
      <c r="N66" s="12">
        <v>0</v>
      </c>
      <c r="O66" s="12">
        <v>0</v>
      </c>
      <c r="P66" s="11">
        <v>574794</v>
      </c>
    </row>
    <row r="67" spans="1:16" ht="41.4" x14ac:dyDescent="0.3">
      <c r="A67" s="9" t="s">
        <v>196</v>
      </c>
      <c r="B67" s="9" t="s">
        <v>197</v>
      </c>
      <c r="C67" s="9" t="s">
        <v>198</v>
      </c>
      <c r="D67" s="10" t="s">
        <v>199</v>
      </c>
      <c r="E67" s="11">
        <v>9887950</v>
      </c>
      <c r="F67" s="12">
        <v>9887950</v>
      </c>
      <c r="G67" s="12">
        <v>6050000</v>
      </c>
      <c r="H67" s="12">
        <v>1474000</v>
      </c>
      <c r="I67" s="12">
        <v>0</v>
      </c>
      <c r="J67" s="11">
        <v>234830</v>
      </c>
      <c r="K67" s="12">
        <v>0</v>
      </c>
      <c r="L67" s="12">
        <v>234830</v>
      </c>
      <c r="M67" s="12">
        <v>61400</v>
      </c>
      <c r="N67" s="12">
        <v>0</v>
      </c>
      <c r="O67" s="12">
        <v>0</v>
      </c>
      <c r="P67" s="11">
        <v>10122780</v>
      </c>
    </row>
    <row r="68" spans="1:16" ht="27.6" x14ac:dyDescent="0.3">
      <c r="A68" s="9" t="s">
        <v>200</v>
      </c>
      <c r="B68" s="9" t="s">
        <v>201</v>
      </c>
      <c r="C68" s="9" t="s">
        <v>202</v>
      </c>
      <c r="D68" s="10" t="s">
        <v>203</v>
      </c>
      <c r="E68" s="11">
        <v>1125120</v>
      </c>
      <c r="F68" s="12">
        <v>1125120</v>
      </c>
      <c r="G68" s="12">
        <v>826500</v>
      </c>
      <c r="H68" s="12">
        <v>58100</v>
      </c>
      <c r="I68" s="12">
        <v>0</v>
      </c>
      <c r="J68" s="11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1">
        <v>1125120</v>
      </c>
    </row>
    <row r="69" spans="1:16" x14ac:dyDescent="0.3">
      <c r="A69" s="9" t="s">
        <v>204</v>
      </c>
      <c r="B69" s="9" t="s">
        <v>205</v>
      </c>
      <c r="C69" s="9" t="s">
        <v>202</v>
      </c>
      <c r="D69" s="10" t="s">
        <v>206</v>
      </c>
      <c r="E69" s="11">
        <v>1017130</v>
      </c>
      <c r="F69" s="12">
        <v>1017130</v>
      </c>
      <c r="G69" s="12">
        <v>0</v>
      </c>
      <c r="H69" s="12">
        <v>0</v>
      </c>
      <c r="I69" s="12">
        <v>0</v>
      </c>
      <c r="J69" s="11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1">
        <v>1017130</v>
      </c>
    </row>
    <row r="70" spans="1:16" ht="27.6" x14ac:dyDescent="0.3">
      <c r="A70" s="5" t="s">
        <v>207</v>
      </c>
      <c r="B70" s="5" t="s">
        <v>23</v>
      </c>
      <c r="C70" s="5" t="s">
        <v>23</v>
      </c>
      <c r="D70" s="6" t="s">
        <v>208</v>
      </c>
      <c r="E70" s="7">
        <v>5118830</v>
      </c>
      <c r="F70" s="8">
        <v>4001130</v>
      </c>
      <c r="G70" s="8">
        <v>1060000</v>
      </c>
      <c r="H70" s="8">
        <v>36000</v>
      </c>
      <c r="I70" s="8">
        <v>0</v>
      </c>
      <c r="J70" s="7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7">
        <v>5118830</v>
      </c>
    </row>
    <row r="71" spans="1:16" ht="27.6" x14ac:dyDescent="0.3">
      <c r="A71" s="5" t="s">
        <v>209</v>
      </c>
      <c r="B71" s="5" t="s">
        <v>23</v>
      </c>
      <c r="C71" s="5" t="s">
        <v>23</v>
      </c>
      <c r="D71" s="6" t="s">
        <v>208</v>
      </c>
      <c r="E71" s="7">
        <v>5118830</v>
      </c>
      <c r="F71" s="8">
        <v>4001130</v>
      </c>
      <c r="G71" s="8">
        <v>1060000</v>
      </c>
      <c r="H71" s="8">
        <v>36000</v>
      </c>
      <c r="I71" s="8">
        <v>0</v>
      </c>
      <c r="J71" s="7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7">
        <v>5118830</v>
      </c>
    </row>
    <row r="72" spans="1:16" ht="41.4" x14ac:dyDescent="0.3">
      <c r="A72" s="9" t="s">
        <v>210</v>
      </c>
      <c r="B72" s="9" t="s">
        <v>146</v>
      </c>
      <c r="C72" s="9" t="s">
        <v>28</v>
      </c>
      <c r="D72" s="10" t="s">
        <v>147</v>
      </c>
      <c r="E72" s="11">
        <v>1401130</v>
      </c>
      <c r="F72" s="12">
        <v>1401130</v>
      </c>
      <c r="G72" s="12">
        <v>1060000</v>
      </c>
      <c r="H72" s="12">
        <v>36000</v>
      </c>
      <c r="I72" s="12">
        <v>0</v>
      </c>
      <c r="J72" s="11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1">
        <v>1401130</v>
      </c>
    </row>
    <row r="73" spans="1:16" x14ac:dyDescent="0.3">
      <c r="A73" s="9" t="s">
        <v>211</v>
      </c>
      <c r="B73" s="9" t="s">
        <v>212</v>
      </c>
      <c r="C73" s="9" t="s">
        <v>32</v>
      </c>
      <c r="D73" s="10" t="s">
        <v>213</v>
      </c>
      <c r="E73" s="11">
        <v>1117700</v>
      </c>
      <c r="F73" s="12">
        <v>0</v>
      </c>
      <c r="G73" s="12">
        <v>0</v>
      </c>
      <c r="H73" s="12">
        <v>0</v>
      </c>
      <c r="I73" s="12">
        <v>0</v>
      </c>
      <c r="J73" s="11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1">
        <v>1117700</v>
      </c>
    </row>
    <row r="74" spans="1:16" x14ac:dyDescent="0.3">
      <c r="A74" s="9" t="s">
        <v>214</v>
      </c>
      <c r="B74" s="9" t="s">
        <v>215</v>
      </c>
      <c r="C74" s="9" t="s">
        <v>31</v>
      </c>
      <c r="D74" s="10" t="s">
        <v>216</v>
      </c>
      <c r="E74" s="11">
        <v>2600000</v>
      </c>
      <c r="F74" s="12">
        <v>2600000</v>
      </c>
      <c r="G74" s="12">
        <v>0</v>
      </c>
      <c r="H74" s="12">
        <v>0</v>
      </c>
      <c r="I74" s="12">
        <v>0</v>
      </c>
      <c r="J74" s="11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1">
        <v>2600000</v>
      </c>
    </row>
    <row r="75" spans="1:16" x14ac:dyDescent="0.3">
      <c r="A75" s="13" t="s">
        <v>218</v>
      </c>
      <c r="B75" s="14" t="s">
        <v>218</v>
      </c>
      <c r="C75" s="14" t="s">
        <v>218</v>
      </c>
      <c r="D75" s="14" t="s">
        <v>217</v>
      </c>
      <c r="E75" s="7">
        <v>242398630</v>
      </c>
      <c r="F75" s="7">
        <v>241280930</v>
      </c>
      <c r="G75" s="7">
        <v>145649536</v>
      </c>
      <c r="H75" s="7">
        <v>20072878</v>
      </c>
      <c r="I75" s="7">
        <v>0</v>
      </c>
      <c r="J75" s="7">
        <v>4518884</v>
      </c>
      <c r="K75" s="7">
        <v>0</v>
      </c>
      <c r="L75" s="7">
        <v>4518884</v>
      </c>
      <c r="M75" s="7">
        <v>91700</v>
      </c>
      <c r="N75" s="7">
        <v>0</v>
      </c>
      <c r="O75" s="7">
        <v>0</v>
      </c>
      <c r="P75" s="7">
        <v>246917514</v>
      </c>
    </row>
    <row r="77" spans="1:16" x14ac:dyDescent="0.3">
      <c r="A77" s="30" t="s">
        <v>227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9" spans="1:16" ht="39" customHeight="1" x14ac:dyDescent="0.3">
      <c r="A79" s="29" t="s">
        <v>225</v>
      </c>
      <c r="B79" s="29"/>
      <c r="C79" s="29"/>
      <c r="D79" s="20"/>
      <c r="E79" s="21" t="s">
        <v>226</v>
      </c>
      <c r="F79" s="20"/>
      <c r="G79" s="22"/>
      <c r="H79" s="22"/>
      <c r="I79" s="22"/>
      <c r="J79" s="22"/>
    </row>
  </sheetData>
  <mergeCells count="25">
    <mergeCell ref="L10:L12"/>
    <mergeCell ref="M10:N10"/>
    <mergeCell ref="M11:M12"/>
    <mergeCell ref="N11:N12"/>
    <mergeCell ref="A79:C79"/>
    <mergeCell ref="A77:P77"/>
    <mergeCell ref="G11:G12"/>
    <mergeCell ref="H11:H12"/>
    <mergeCell ref="I10:I12"/>
    <mergeCell ref="M2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J9:O9"/>
    <mergeCell ref="J10:J12"/>
    <mergeCell ref="K10:K12"/>
  </mergeCells>
  <pageMargins left="0.19685039370078741" right="0.19685039370078741" top="0.39370078740157483" bottom="0.19685039370078741" header="0" footer="0"/>
  <pageSetup paperSize="9" scale="60" firstPageNumber="25" fitToHeight="500" orientation="landscape" useFirstPageNumber="1" verticalDpi="0" r:id="rId1"/>
  <headerFooter>
    <oddHeader>&amp;C&amp;P&amp;Rпродовження 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2"/>
  <sheetViews>
    <sheetView topLeftCell="H1" zoomScaleNormal="100" workbookViewId="0">
      <selection activeCell="K60" sqref="K60"/>
    </sheetView>
  </sheetViews>
  <sheetFormatPr defaultRowHeight="13.8" x14ac:dyDescent="0.3"/>
  <cols>
    <col min="1" max="3" width="12" customWidth="1"/>
    <col min="4" max="4" width="40.6640625" customWidth="1"/>
    <col min="5" max="16" width="15.6640625" customWidth="1"/>
    <col min="20" max="20" width="9.109375" style="15"/>
  </cols>
  <sheetData>
    <row r="1" spans="1:20" x14ac:dyDescent="0.3">
      <c r="M1" t="s">
        <v>0</v>
      </c>
    </row>
    <row r="2" spans="1:20" x14ac:dyDescent="0.3">
      <c r="M2" t="s">
        <v>1</v>
      </c>
    </row>
    <row r="3" spans="1:20" x14ac:dyDescent="0.3">
      <c r="M3" t="s">
        <v>2</v>
      </c>
    </row>
    <row r="5" spans="1:20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20" x14ac:dyDescent="0.3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0" x14ac:dyDescent="0.3">
      <c r="A7" s="1" t="s">
        <v>5</v>
      </c>
    </row>
    <row r="8" spans="1:20" x14ac:dyDescent="0.3">
      <c r="A8" t="s">
        <v>6</v>
      </c>
      <c r="P8" s="2" t="s">
        <v>7</v>
      </c>
    </row>
    <row r="9" spans="1:20" x14ac:dyDescent="0.3">
      <c r="A9" s="26" t="s">
        <v>8</v>
      </c>
      <c r="B9" s="26" t="s">
        <v>9</v>
      </c>
      <c r="C9" s="26" t="s">
        <v>10</v>
      </c>
      <c r="D9" s="27" t="s">
        <v>11</v>
      </c>
      <c r="E9" s="27" t="s">
        <v>12</v>
      </c>
      <c r="F9" s="27"/>
      <c r="G9" s="27"/>
      <c r="H9" s="27"/>
      <c r="I9" s="27"/>
      <c r="J9" s="27" t="s">
        <v>19</v>
      </c>
      <c r="K9" s="27"/>
      <c r="L9" s="27"/>
      <c r="M9" s="27"/>
      <c r="N9" s="27"/>
      <c r="O9" s="27"/>
      <c r="P9" s="28" t="s">
        <v>21</v>
      </c>
    </row>
    <row r="10" spans="1:20" x14ac:dyDescent="0.3">
      <c r="A10" s="27"/>
      <c r="B10" s="27"/>
      <c r="C10" s="27"/>
      <c r="D10" s="27"/>
      <c r="E10" s="28" t="s">
        <v>13</v>
      </c>
      <c r="F10" s="27" t="s">
        <v>14</v>
      </c>
      <c r="G10" s="27" t="s">
        <v>15</v>
      </c>
      <c r="H10" s="27"/>
      <c r="I10" s="27" t="s">
        <v>18</v>
      </c>
      <c r="J10" s="28" t="s">
        <v>13</v>
      </c>
      <c r="K10" s="27" t="s">
        <v>20</v>
      </c>
      <c r="L10" s="27" t="s">
        <v>14</v>
      </c>
      <c r="M10" s="27" t="s">
        <v>15</v>
      </c>
      <c r="N10" s="27"/>
      <c r="O10" s="27" t="s">
        <v>18</v>
      </c>
      <c r="P10" s="27"/>
    </row>
    <row r="11" spans="1:20" x14ac:dyDescent="0.3">
      <c r="A11" s="27"/>
      <c r="B11" s="27"/>
      <c r="C11" s="27"/>
      <c r="D11" s="27"/>
      <c r="E11" s="27"/>
      <c r="F11" s="27"/>
      <c r="G11" s="27" t="s">
        <v>16</v>
      </c>
      <c r="H11" s="27" t="s">
        <v>17</v>
      </c>
      <c r="I11" s="27"/>
      <c r="J11" s="27"/>
      <c r="K11" s="27"/>
      <c r="L11" s="27"/>
      <c r="M11" s="27" t="s">
        <v>16</v>
      </c>
      <c r="N11" s="27" t="s">
        <v>17</v>
      </c>
      <c r="O11" s="27"/>
      <c r="P11" s="27"/>
    </row>
    <row r="12" spans="1:20" ht="44.25" customHeigh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T12" s="15" t="s">
        <v>221</v>
      </c>
    </row>
    <row r="13" spans="1:20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  <c r="R13" t="s">
        <v>16</v>
      </c>
      <c r="S13" t="s">
        <v>220</v>
      </c>
    </row>
    <row r="14" spans="1:20" x14ac:dyDescent="0.3">
      <c r="A14" s="5" t="s">
        <v>22</v>
      </c>
      <c r="B14" s="5" t="s">
        <v>23</v>
      </c>
      <c r="C14" s="5" t="s">
        <v>23</v>
      </c>
      <c r="D14" s="6" t="s">
        <v>24</v>
      </c>
      <c r="E14" s="7">
        <v>60111889</v>
      </c>
      <c r="F14" s="8">
        <v>60111889</v>
      </c>
      <c r="G14" s="8">
        <v>26403451</v>
      </c>
      <c r="H14" s="8">
        <v>3336210</v>
      </c>
      <c r="I14" s="8">
        <v>0</v>
      </c>
      <c r="J14" s="7">
        <v>1266400</v>
      </c>
      <c r="K14" s="8">
        <v>0</v>
      </c>
      <c r="L14" s="8">
        <v>1266400</v>
      </c>
      <c r="M14" s="8">
        <v>30300</v>
      </c>
      <c r="N14" s="8">
        <v>0</v>
      </c>
      <c r="O14" s="8">
        <v>0</v>
      </c>
      <c r="P14" s="7">
        <v>61378289</v>
      </c>
      <c r="R14" s="15">
        <f>(G14+M14)/$P$14</f>
        <v>0.43066940168371265</v>
      </c>
      <c r="S14" s="15">
        <f>(H14+N14)/$P$14</f>
        <v>5.4354887605289878E-2</v>
      </c>
      <c r="T14" s="19">
        <f>P14/$P$75</f>
        <v>0.24857811017812206</v>
      </c>
    </row>
    <row r="15" spans="1:20" x14ac:dyDescent="0.3">
      <c r="A15" s="5" t="s">
        <v>25</v>
      </c>
      <c r="B15" s="5" t="s">
        <v>23</v>
      </c>
      <c r="C15" s="5" t="s">
        <v>23</v>
      </c>
      <c r="D15" s="6" t="s">
        <v>24</v>
      </c>
      <c r="E15" s="7">
        <v>60111889</v>
      </c>
      <c r="F15" s="8">
        <v>60111889</v>
      </c>
      <c r="G15" s="8">
        <v>26403451</v>
      </c>
      <c r="H15" s="8">
        <v>3336210</v>
      </c>
      <c r="I15" s="8">
        <v>0</v>
      </c>
      <c r="J15" s="7">
        <v>1266400</v>
      </c>
      <c r="K15" s="8">
        <v>0</v>
      </c>
      <c r="L15" s="8">
        <v>1266400</v>
      </c>
      <c r="M15" s="8">
        <v>30300</v>
      </c>
      <c r="N15" s="8">
        <v>0</v>
      </c>
      <c r="O15" s="8">
        <v>0</v>
      </c>
      <c r="P15" s="7">
        <v>61378289</v>
      </c>
      <c r="R15" s="15">
        <f t="shared" ref="R15:R46" si="0">(G15+M15)/$P$14</f>
        <v>0.43066940168371265</v>
      </c>
      <c r="S15" s="15">
        <f t="shared" ref="S15:S46" si="1">(H15+N15)/$P$14</f>
        <v>5.4354887605289878E-2</v>
      </c>
      <c r="T15" s="19">
        <f t="shared" ref="T15:T75" si="2">P15/$P$75</f>
        <v>0.24857811017812206</v>
      </c>
    </row>
    <row r="16" spans="1:20" ht="69" x14ac:dyDescent="0.3">
      <c r="A16" s="9" t="s">
        <v>26</v>
      </c>
      <c r="B16" s="9" t="s">
        <v>27</v>
      </c>
      <c r="C16" s="9" t="s">
        <v>28</v>
      </c>
      <c r="D16" s="10" t="s">
        <v>29</v>
      </c>
      <c r="E16" s="11">
        <v>20730700</v>
      </c>
      <c r="F16" s="12">
        <v>20730700</v>
      </c>
      <c r="G16" s="12">
        <v>14762920</v>
      </c>
      <c r="H16" s="12">
        <v>1318000</v>
      </c>
      <c r="I16" s="12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1">
        <v>20730700</v>
      </c>
      <c r="R16" s="15">
        <f t="shared" si="0"/>
        <v>0.24052348542983987</v>
      </c>
      <c r="S16" s="15">
        <f t="shared" si="1"/>
        <v>2.1473391022679044E-2</v>
      </c>
      <c r="T16" s="15">
        <f t="shared" si="2"/>
        <v>8.395799740637272E-2</v>
      </c>
    </row>
    <row r="17" spans="1:20" x14ac:dyDescent="0.3">
      <c r="A17" s="9" t="s">
        <v>30</v>
      </c>
      <c r="B17" s="9" t="s">
        <v>31</v>
      </c>
      <c r="C17" s="9" t="s">
        <v>32</v>
      </c>
      <c r="D17" s="10" t="s">
        <v>33</v>
      </c>
      <c r="E17" s="11">
        <v>1806000</v>
      </c>
      <c r="F17" s="12">
        <v>1806000</v>
      </c>
      <c r="G17" s="12">
        <v>0</v>
      </c>
      <c r="H17" s="12">
        <v>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v>1806000</v>
      </c>
      <c r="R17" s="15">
        <f t="shared" si="0"/>
        <v>0</v>
      </c>
      <c r="S17" s="15">
        <f t="shared" si="1"/>
        <v>0</v>
      </c>
      <c r="T17" s="15">
        <f t="shared" si="2"/>
        <v>7.314183472623169E-3</v>
      </c>
    </row>
    <row r="18" spans="1:20" ht="27.6" x14ac:dyDescent="0.3">
      <c r="A18" s="9" t="s">
        <v>34</v>
      </c>
      <c r="B18" s="9" t="s">
        <v>35</v>
      </c>
      <c r="C18" s="9" t="s">
        <v>36</v>
      </c>
      <c r="D18" s="10" t="s">
        <v>37</v>
      </c>
      <c r="E18" s="11">
        <v>1835350</v>
      </c>
      <c r="F18" s="12">
        <v>1835350</v>
      </c>
      <c r="G18" s="12">
        <v>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v>1835350</v>
      </c>
      <c r="R18" s="15">
        <f t="shared" si="0"/>
        <v>0</v>
      </c>
      <c r="S18" s="15">
        <f t="shared" si="1"/>
        <v>0</v>
      </c>
      <c r="T18" s="15">
        <f t="shared" si="2"/>
        <v>7.4330490788919899E-3</v>
      </c>
    </row>
    <row r="19" spans="1:20" ht="41.4" x14ac:dyDescent="0.3">
      <c r="A19" s="9" t="s">
        <v>38</v>
      </c>
      <c r="B19" s="9" t="s">
        <v>39</v>
      </c>
      <c r="C19" s="9" t="s">
        <v>40</v>
      </c>
      <c r="D19" s="10" t="s">
        <v>41</v>
      </c>
      <c r="E19" s="11">
        <v>1193000</v>
      </c>
      <c r="F19" s="12">
        <v>1193000</v>
      </c>
      <c r="G19" s="12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v>1193000</v>
      </c>
      <c r="R19" s="15">
        <f t="shared" si="0"/>
        <v>0</v>
      </c>
      <c r="S19" s="15">
        <f t="shared" si="1"/>
        <v>0</v>
      </c>
      <c r="T19" s="15">
        <f t="shared" si="2"/>
        <v>4.8315730248280403E-3</v>
      </c>
    </row>
    <row r="20" spans="1:20" ht="27.6" x14ac:dyDescent="0.3">
      <c r="A20" s="9" t="s">
        <v>42</v>
      </c>
      <c r="B20" s="9" t="s">
        <v>43</v>
      </c>
      <c r="C20" s="9" t="s">
        <v>44</v>
      </c>
      <c r="D20" s="10" t="s">
        <v>45</v>
      </c>
      <c r="E20" s="11">
        <v>150000</v>
      </c>
      <c r="F20" s="12">
        <v>150000</v>
      </c>
      <c r="G20" s="12">
        <v>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v>150000</v>
      </c>
      <c r="R20" s="15">
        <f t="shared" si="0"/>
        <v>0</v>
      </c>
      <c r="S20" s="15">
        <f t="shared" si="1"/>
        <v>0</v>
      </c>
      <c r="T20" s="15">
        <f t="shared" si="2"/>
        <v>6.0749032164644258E-4</v>
      </c>
    </row>
    <row r="21" spans="1:20" ht="41.4" x14ac:dyDescent="0.3">
      <c r="A21" s="9" t="s">
        <v>46</v>
      </c>
      <c r="B21" s="9" t="s">
        <v>47</v>
      </c>
      <c r="C21" s="9" t="s">
        <v>44</v>
      </c>
      <c r="D21" s="10" t="s">
        <v>48</v>
      </c>
      <c r="E21" s="11">
        <v>30000</v>
      </c>
      <c r="F21" s="12">
        <v>30000</v>
      </c>
      <c r="G21" s="12">
        <v>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v>30000</v>
      </c>
      <c r="R21" s="15">
        <f t="shared" si="0"/>
        <v>0</v>
      </c>
      <c r="S21" s="15">
        <f t="shared" si="1"/>
        <v>0</v>
      </c>
      <c r="T21" s="15">
        <f t="shared" si="2"/>
        <v>1.2149806432928853E-4</v>
      </c>
    </row>
    <row r="22" spans="1:20" ht="41.4" x14ac:dyDescent="0.3">
      <c r="A22" s="9" t="s">
        <v>49</v>
      </c>
      <c r="B22" s="9" t="s">
        <v>50</v>
      </c>
      <c r="C22" s="9" t="s">
        <v>44</v>
      </c>
      <c r="D22" s="10" t="s">
        <v>51</v>
      </c>
      <c r="E22" s="11">
        <v>39400</v>
      </c>
      <c r="F22" s="12">
        <v>39400</v>
      </c>
      <c r="G22" s="12">
        <v>0</v>
      </c>
      <c r="H22" s="12">
        <v>0</v>
      </c>
      <c r="I22" s="12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1">
        <v>39400</v>
      </c>
      <c r="R22" s="15">
        <f t="shared" si="0"/>
        <v>0</v>
      </c>
      <c r="S22" s="15">
        <f t="shared" si="1"/>
        <v>0</v>
      </c>
      <c r="T22" s="15">
        <f t="shared" si="2"/>
        <v>1.5956745781913227E-4</v>
      </c>
    </row>
    <row r="23" spans="1:20" ht="55.2" x14ac:dyDescent="0.3">
      <c r="A23" s="9" t="s">
        <v>52</v>
      </c>
      <c r="B23" s="9" t="s">
        <v>53</v>
      </c>
      <c r="C23" s="9" t="s">
        <v>54</v>
      </c>
      <c r="D23" s="10" t="s">
        <v>55</v>
      </c>
      <c r="E23" s="11">
        <v>11145816</v>
      </c>
      <c r="F23" s="12">
        <v>11145816</v>
      </c>
      <c r="G23" s="12">
        <v>7888538</v>
      </c>
      <c r="H23" s="12">
        <v>622600</v>
      </c>
      <c r="I23" s="12">
        <v>0</v>
      </c>
      <c r="J23" s="11">
        <v>882000</v>
      </c>
      <c r="K23" s="12">
        <v>0</v>
      </c>
      <c r="L23" s="12">
        <v>882000</v>
      </c>
      <c r="M23" s="12">
        <v>10300</v>
      </c>
      <c r="N23" s="12">
        <v>0</v>
      </c>
      <c r="O23" s="12">
        <v>0</v>
      </c>
      <c r="P23" s="11">
        <v>12027816</v>
      </c>
      <c r="R23" s="15">
        <f t="shared" si="0"/>
        <v>0.12869107511289538</v>
      </c>
      <c r="S23" s="15">
        <f t="shared" si="1"/>
        <v>1.0143651935295882E-2</v>
      </c>
      <c r="T23" s="15">
        <f t="shared" si="2"/>
        <v>4.8711878736961527E-2</v>
      </c>
    </row>
    <row r="24" spans="1:20" ht="27.6" x14ac:dyDescent="0.3">
      <c r="A24" s="9" t="s">
        <v>56</v>
      </c>
      <c r="B24" s="9" t="s">
        <v>57</v>
      </c>
      <c r="C24" s="9" t="s">
        <v>58</v>
      </c>
      <c r="D24" s="10" t="s">
        <v>59</v>
      </c>
      <c r="E24" s="11">
        <v>1900000</v>
      </c>
      <c r="F24" s="12">
        <v>1900000</v>
      </c>
      <c r="G24" s="12">
        <v>1283000</v>
      </c>
      <c r="H24" s="12">
        <v>139560</v>
      </c>
      <c r="I24" s="12">
        <v>0</v>
      </c>
      <c r="J24" s="11">
        <v>30000</v>
      </c>
      <c r="K24" s="12">
        <v>0</v>
      </c>
      <c r="L24" s="12">
        <v>30000</v>
      </c>
      <c r="M24" s="12">
        <v>0</v>
      </c>
      <c r="N24" s="12">
        <v>0</v>
      </c>
      <c r="O24" s="12">
        <v>0</v>
      </c>
      <c r="P24" s="11">
        <v>1930000</v>
      </c>
      <c r="R24" s="15">
        <f t="shared" si="0"/>
        <v>2.0903156814944777E-2</v>
      </c>
      <c r="S24" s="15">
        <f t="shared" si="1"/>
        <v>2.2737681723255594E-3</v>
      </c>
      <c r="T24" s="15">
        <f t="shared" si="2"/>
        <v>7.8163754718508956E-3</v>
      </c>
    </row>
    <row r="25" spans="1:20" ht="82.8" x14ac:dyDescent="0.3">
      <c r="A25" s="9" t="s">
        <v>60</v>
      </c>
      <c r="B25" s="9" t="s">
        <v>61</v>
      </c>
      <c r="C25" s="9" t="s">
        <v>62</v>
      </c>
      <c r="D25" s="10" t="s">
        <v>63</v>
      </c>
      <c r="E25" s="11">
        <v>200000</v>
      </c>
      <c r="F25" s="12">
        <v>200000</v>
      </c>
      <c r="G25" s="12">
        <v>0</v>
      </c>
      <c r="H25" s="12">
        <v>0</v>
      </c>
      <c r="I25" s="12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>
        <v>200000</v>
      </c>
      <c r="R25" s="15">
        <f t="shared" si="0"/>
        <v>0</v>
      </c>
      <c r="S25" s="15">
        <f t="shared" si="1"/>
        <v>0</v>
      </c>
      <c r="T25" s="15">
        <f t="shared" si="2"/>
        <v>8.0998709552859021E-4</v>
      </c>
    </row>
    <row r="26" spans="1:20" ht="69" x14ac:dyDescent="0.3">
      <c r="A26" s="9" t="s">
        <v>64</v>
      </c>
      <c r="B26" s="9" t="s">
        <v>65</v>
      </c>
      <c r="C26" s="9" t="s">
        <v>66</v>
      </c>
      <c r="D26" s="10" t="s">
        <v>67</v>
      </c>
      <c r="E26" s="11">
        <v>150000</v>
      </c>
      <c r="F26" s="12">
        <v>150000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1">
        <v>150000</v>
      </c>
      <c r="R26" s="15">
        <f t="shared" si="0"/>
        <v>0</v>
      </c>
      <c r="S26" s="15">
        <f t="shared" si="1"/>
        <v>0</v>
      </c>
      <c r="T26" s="15">
        <f t="shared" si="2"/>
        <v>6.0749032164644258E-4</v>
      </c>
    </row>
    <row r="27" spans="1:20" ht="41.4" x14ac:dyDescent="0.3">
      <c r="A27" s="9" t="s">
        <v>68</v>
      </c>
      <c r="B27" s="9" t="s">
        <v>69</v>
      </c>
      <c r="C27" s="9" t="s">
        <v>70</v>
      </c>
      <c r="D27" s="10" t="s">
        <v>71</v>
      </c>
      <c r="E27" s="11">
        <v>103000</v>
      </c>
      <c r="F27" s="12">
        <v>103000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v>103000</v>
      </c>
      <c r="R27" s="15">
        <f t="shared" si="0"/>
        <v>0</v>
      </c>
      <c r="S27" s="15">
        <f t="shared" si="1"/>
        <v>0</v>
      </c>
      <c r="T27" s="15">
        <f t="shared" si="2"/>
        <v>4.1714335419722393E-4</v>
      </c>
    </row>
    <row r="28" spans="1:20" ht="27.6" x14ac:dyDescent="0.3">
      <c r="A28" s="9" t="s">
        <v>72</v>
      </c>
      <c r="B28" s="9" t="s">
        <v>73</v>
      </c>
      <c r="C28" s="9" t="s">
        <v>74</v>
      </c>
      <c r="D28" s="10" t="s">
        <v>75</v>
      </c>
      <c r="E28" s="11">
        <v>731000</v>
      </c>
      <c r="F28" s="12">
        <v>731000</v>
      </c>
      <c r="G28" s="12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1">
        <v>731000</v>
      </c>
      <c r="R28" s="15">
        <f t="shared" si="0"/>
        <v>0</v>
      </c>
      <c r="S28" s="15">
        <f t="shared" si="1"/>
        <v>0</v>
      </c>
      <c r="T28" s="15">
        <f t="shared" si="2"/>
        <v>2.9605028341569972E-3</v>
      </c>
    </row>
    <row r="29" spans="1:20" ht="27.6" x14ac:dyDescent="0.3">
      <c r="A29" s="9" t="s">
        <v>76</v>
      </c>
      <c r="B29" s="9" t="s">
        <v>77</v>
      </c>
      <c r="C29" s="9" t="s">
        <v>78</v>
      </c>
      <c r="D29" s="10" t="s">
        <v>79</v>
      </c>
      <c r="E29" s="11">
        <v>75000</v>
      </c>
      <c r="F29" s="12">
        <v>75000</v>
      </c>
      <c r="G29" s="12">
        <v>0</v>
      </c>
      <c r="H29" s="12">
        <v>0</v>
      </c>
      <c r="I29" s="12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1">
        <v>75000</v>
      </c>
      <c r="R29" s="15">
        <f t="shared" si="0"/>
        <v>0</v>
      </c>
      <c r="S29" s="15">
        <f t="shared" si="1"/>
        <v>0</v>
      </c>
      <c r="T29" s="15">
        <f t="shared" si="2"/>
        <v>3.0374516082322129E-4</v>
      </c>
    </row>
    <row r="30" spans="1:20" ht="27.6" x14ac:dyDescent="0.3">
      <c r="A30" s="9" t="s">
        <v>80</v>
      </c>
      <c r="B30" s="9" t="s">
        <v>81</v>
      </c>
      <c r="C30" s="9" t="s">
        <v>78</v>
      </c>
      <c r="D30" s="10" t="s">
        <v>82</v>
      </c>
      <c r="E30" s="11">
        <v>70000</v>
      </c>
      <c r="F30" s="12">
        <v>70000</v>
      </c>
      <c r="G30" s="12">
        <v>0</v>
      </c>
      <c r="H30" s="12">
        <v>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v>70000</v>
      </c>
      <c r="R30" s="15">
        <f t="shared" si="0"/>
        <v>0</v>
      </c>
      <c r="S30" s="15">
        <f t="shared" si="1"/>
        <v>0</v>
      </c>
      <c r="T30" s="15">
        <f t="shared" si="2"/>
        <v>2.8349548343500658E-4</v>
      </c>
    </row>
    <row r="31" spans="1:20" ht="55.2" x14ac:dyDescent="0.3">
      <c r="A31" s="9" t="s">
        <v>83</v>
      </c>
      <c r="B31" s="9" t="s">
        <v>84</v>
      </c>
      <c r="C31" s="9" t="s">
        <v>85</v>
      </c>
      <c r="D31" s="10" t="s">
        <v>86</v>
      </c>
      <c r="E31" s="11">
        <v>5052100</v>
      </c>
      <c r="F31" s="12">
        <v>5052100</v>
      </c>
      <c r="G31" s="12">
        <v>0</v>
      </c>
      <c r="H31" s="12">
        <v>0</v>
      </c>
      <c r="I31" s="12">
        <v>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1">
        <v>5052100</v>
      </c>
      <c r="R31" s="15">
        <f t="shared" si="0"/>
        <v>0</v>
      </c>
      <c r="S31" s="15">
        <f t="shared" si="1"/>
        <v>0</v>
      </c>
      <c r="T31" s="15">
        <f t="shared" si="2"/>
        <v>2.046067902659995E-2</v>
      </c>
    </row>
    <row r="32" spans="1:20" x14ac:dyDescent="0.3">
      <c r="A32" s="9" t="s">
        <v>87</v>
      </c>
      <c r="B32" s="9" t="s">
        <v>88</v>
      </c>
      <c r="C32" s="9" t="s">
        <v>85</v>
      </c>
      <c r="D32" s="10" t="s">
        <v>89</v>
      </c>
      <c r="E32" s="11">
        <v>3689400</v>
      </c>
      <c r="F32" s="12">
        <v>3689400</v>
      </c>
      <c r="G32" s="12">
        <v>20000</v>
      </c>
      <c r="H32" s="12">
        <v>1175000</v>
      </c>
      <c r="I32" s="12">
        <v>0</v>
      </c>
      <c r="J32" s="11">
        <v>124400</v>
      </c>
      <c r="K32" s="12">
        <v>0</v>
      </c>
      <c r="L32" s="12">
        <v>124400</v>
      </c>
      <c r="M32" s="12">
        <v>20000</v>
      </c>
      <c r="N32" s="12">
        <v>0</v>
      </c>
      <c r="O32" s="12">
        <v>0</v>
      </c>
      <c r="P32" s="11">
        <v>3813800</v>
      </c>
      <c r="R32" s="15">
        <f t="shared" si="0"/>
        <v>6.5169623741059314E-4</v>
      </c>
      <c r="S32" s="15">
        <f t="shared" si="1"/>
        <v>1.9143576973936174E-2</v>
      </c>
      <c r="T32" s="15">
        <f t="shared" si="2"/>
        <v>1.5445643924634687E-2</v>
      </c>
    </row>
    <row r="33" spans="1:20" x14ac:dyDescent="0.3">
      <c r="A33" s="9" t="s">
        <v>90</v>
      </c>
      <c r="B33" s="9" t="s">
        <v>91</v>
      </c>
      <c r="C33" s="9" t="s">
        <v>85</v>
      </c>
      <c r="D33" s="10" t="s">
        <v>92</v>
      </c>
      <c r="E33" s="11">
        <v>450000</v>
      </c>
      <c r="F33" s="12">
        <v>450000</v>
      </c>
      <c r="G33" s="12">
        <v>0</v>
      </c>
      <c r="H33" s="12">
        <v>0</v>
      </c>
      <c r="I33" s="12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1">
        <v>450000</v>
      </c>
      <c r="R33" s="15">
        <f t="shared" si="0"/>
        <v>0</v>
      </c>
      <c r="S33" s="15">
        <f t="shared" si="1"/>
        <v>0</v>
      </c>
      <c r="T33" s="15">
        <f t="shared" si="2"/>
        <v>1.822470964939328E-3</v>
      </c>
    </row>
    <row r="34" spans="1:20" ht="96.6" x14ac:dyDescent="0.3">
      <c r="A34" s="9" t="s">
        <v>93</v>
      </c>
      <c r="B34" s="9" t="s">
        <v>94</v>
      </c>
      <c r="C34" s="9" t="s">
        <v>95</v>
      </c>
      <c r="D34" s="10" t="s">
        <v>96</v>
      </c>
      <c r="E34" s="11">
        <v>2000000</v>
      </c>
      <c r="F34" s="12">
        <v>2000000</v>
      </c>
      <c r="G34" s="12">
        <v>0</v>
      </c>
      <c r="H34" s="12">
        <v>0</v>
      </c>
      <c r="I34" s="12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1">
        <v>2000000</v>
      </c>
      <c r="R34" s="15">
        <f t="shared" si="0"/>
        <v>0</v>
      </c>
      <c r="S34" s="15">
        <f t="shared" si="1"/>
        <v>0</v>
      </c>
      <c r="T34" s="15">
        <f t="shared" si="2"/>
        <v>8.0998709552859011E-3</v>
      </c>
    </row>
    <row r="35" spans="1:20" ht="27.6" x14ac:dyDescent="0.3">
      <c r="A35" s="9" t="s">
        <v>97</v>
      </c>
      <c r="B35" s="9" t="s">
        <v>98</v>
      </c>
      <c r="C35" s="9" t="s">
        <v>95</v>
      </c>
      <c r="D35" s="10" t="s">
        <v>99</v>
      </c>
      <c r="E35" s="11">
        <v>60000</v>
      </c>
      <c r="F35" s="12">
        <v>60000</v>
      </c>
      <c r="G35" s="12">
        <v>0</v>
      </c>
      <c r="H35" s="12">
        <v>0</v>
      </c>
      <c r="I35" s="12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1">
        <v>60000</v>
      </c>
      <c r="R35" s="15">
        <f t="shared" si="0"/>
        <v>0</v>
      </c>
      <c r="S35" s="15">
        <f t="shared" si="1"/>
        <v>0</v>
      </c>
      <c r="T35" s="15">
        <f t="shared" si="2"/>
        <v>2.4299612865857705E-4</v>
      </c>
    </row>
    <row r="36" spans="1:20" x14ac:dyDescent="0.3">
      <c r="A36" s="9" t="s">
        <v>100</v>
      </c>
      <c r="B36" s="9" t="s">
        <v>101</v>
      </c>
      <c r="C36" s="9" t="s">
        <v>102</v>
      </c>
      <c r="D36" s="10" t="s">
        <v>103</v>
      </c>
      <c r="E36" s="11">
        <v>100000</v>
      </c>
      <c r="F36" s="12">
        <v>100000</v>
      </c>
      <c r="G36" s="12">
        <v>0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v>100000</v>
      </c>
      <c r="R36" s="15">
        <f t="shared" si="0"/>
        <v>0</v>
      </c>
      <c r="S36" s="15">
        <f t="shared" si="1"/>
        <v>0</v>
      </c>
      <c r="T36" s="15">
        <f t="shared" si="2"/>
        <v>4.0499354776429511E-4</v>
      </c>
    </row>
    <row r="37" spans="1:20" ht="27.6" x14ac:dyDescent="0.3">
      <c r="A37" s="9" t="s">
        <v>104</v>
      </c>
      <c r="B37" s="9" t="s">
        <v>105</v>
      </c>
      <c r="C37" s="9" t="s">
        <v>106</v>
      </c>
      <c r="D37" s="10" t="s">
        <v>107</v>
      </c>
      <c r="E37" s="11">
        <v>850000</v>
      </c>
      <c r="F37" s="12">
        <v>850000</v>
      </c>
      <c r="G37" s="12">
        <v>0</v>
      </c>
      <c r="H37" s="12">
        <v>0</v>
      </c>
      <c r="I37" s="12">
        <v>0</v>
      </c>
      <c r="J37" s="11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1">
        <v>850000</v>
      </c>
      <c r="R37" s="15">
        <f t="shared" si="0"/>
        <v>0</v>
      </c>
      <c r="S37" s="15">
        <f t="shared" si="1"/>
        <v>0</v>
      </c>
      <c r="T37" s="15">
        <f t="shared" si="2"/>
        <v>3.4424451559965084E-3</v>
      </c>
    </row>
    <row r="38" spans="1:20" ht="27.6" x14ac:dyDescent="0.3">
      <c r="A38" s="9" t="s">
        <v>108</v>
      </c>
      <c r="B38" s="9" t="s">
        <v>109</v>
      </c>
      <c r="C38" s="9" t="s">
        <v>106</v>
      </c>
      <c r="D38" s="10" t="s">
        <v>110</v>
      </c>
      <c r="E38" s="11">
        <v>500000</v>
      </c>
      <c r="F38" s="12">
        <v>500000</v>
      </c>
      <c r="G38" s="12">
        <v>0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1">
        <v>500000</v>
      </c>
      <c r="R38" s="15">
        <f t="shared" si="0"/>
        <v>0</v>
      </c>
      <c r="S38" s="15">
        <f t="shared" si="1"/>
        <v>0</v>
      </c>
      <c r="T38" s="15">
        <f t="shared" si="2"/>
        <v>2.0249677388214753E-3</v>
      </c>
    </row>
    <row r="39" spans="1:20" ht="27.6" x14ac:dyDescent="0.3">
      <c r="A39" s="9" t="s">
        <v>111</v>
      </c>
      <c r="B39" s="9" t="s">
        <v>112</v>
      </c>
      <c r="C39" s="9" t="s">
        <v>113</v>
      </c>
      <c r="D39" s="10" t="s">
        <v>114</v>
      </c>
      <c r="E39" s="11">
        <v>200000</v>
      </c>
      <c r="F39" s="12">
        <v>200000</v>
      </c>
      <c r="G39" s="12">
        <v>0</v>
      </c>
      <c r="H39" s="12">
        <v>0</v>
      </c>
      <c r="I39" s="12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1">
        <v>200000</v>
      </c>
      <c r="R39" s="15">
        <f t="shared" si="0"/>
        <v>0</v>
      </c>
      <c r="S39" s="15">
        <f t="shared" si="1"/>
        <v>0</v>
      </c>
      <c r="T39" s="15">
        <f t="shared" si="2"/>
        <v>8.0998709552859021E-4</v>
      </c>
    </row>
    <row r="40" spans="1:20" ht="41.4" x14ac:dyDescent="0.3">
      <c r="A40" s="9" t="s">
        <v>115</v>
      </c>
      <c r="B40" s="9" t="s">
        <v>116</v>
      </c>
      <c r="C40" s="9" t="s">
        <v>117</v>
      </c>
      <c r="D40" s="10" t="s">
        <v>118</v>
      </c>
      <c r="E40" s="11">
        <v>3155000</v>
      </c>
      <c r="F40" s="12">
        <v>3155000</v>
      </c>
      <c r="G40" s="12">
        <v>0</v>
      </c>
      <c r="H40" s="12">
        <v>0</v>
      </c>
      <c r="I40" s="12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1">
        <v>3155000</v>
      </c>
      <c r="R40" s="15">
        <f t="shared" si="0"/>
        <v>0</v>
      </c>
      <c r="S40" s="15">
        <f t="shared" si="1"/>
        <v>0</v>
      </c>
      <c r="T40" s="15">
        <f t="shared" si="2"/>
        <v>1.2777546431963509E-2</v>
      </c>
    </row>
    <row r="41" spans="1:20" ht="27.6" x14ac:dyDescent="0.3">
      <c r="A41" s="9" t="s">
        <v>119</v>
      </c>
      <c r="B41" s="9" t="s">
        <v>120</v>
      </c>
      <c r="C41" s="9" t="s">
        <v>121</v>
      </c>
      <c r="D41" s="10" t="s">
        <v>122</v>
      </c>
      <c r="E41" s="11">
        <v>60000</v>
      </c>
      <c r="F41" s="12">
        <v>60000</v>
      </c>
      <c r="G41" s="12">
        <v>0</v>
      </c>
      <c r="H41" s="12">
        <v>0</v>
      </c>
      <c r="I41" s="12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1">
        <v>60000</v>
      </c>
      <c r="R41" s="15">
        <f t="shared" si="0"/>
        <v>0</v>
      </c>
      <c r="S41" s="15">
        <f t="shared" si="1"/>
        <v>0</v>
      </c>
      <c r="T41" s="15">
        <f t="shared" si="2"/>
        <v>2.4299612865857705E-4</v>
      </c>
    </row>
    <row r="42" spans="1:20" ht="27.6" x14ac:dyDescent="0.3">
      <c r="A42" s="9" t="s">
        <v>123</v>
      </c>
      <c r="B42" s="9" t="s">
        <v>124</v>
      </c>
      <c r="C42" s="9" t="s">
        <v>125</v>
      </c>
      <c r="D42" s="10" t="s">
        <v>126</v>
      </c>
      <c r="E42" s="11">
        <v>63000</v>
      </c>
      <c r="F42" s="12">
        <v>63000</v>
      </c>
      <c r="G42" s="12">
        <v>0</v>
      </c>
      <c r="H42" s="12">
        <v>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v>63000</v>
      </c>
      <c r="R42" s="15">
        <f t="shared" si="0"/>
        <v>0</v>
      </c>
      <c r="S42" s="15">
        <f t="shared" si="1"/>
        <v>0</v>
      </c>
      <c r="T42" s="15">
        <f t="shared" si="2"/>
        <v>2.5514593509150588E-4</v>
      </c>
    </row>
    <row r="43" spans="1:20" ht="27.6" x14ac:dyDescent="0.3">
      <c r="A43" s="9" t="s">
        <v>127</v>
      </c>
      <c r="B43" s="9" t="s">
        <v>128</v>
      </c>
      <c r="C43" s="9" t="s">
        <v>125</v>
      </c>
      <c r="D43" s="10" t="s">
        <v>129</v>
      </c>
      <c r="E43" s="11">
        <v>3628123</v>
      </c>
      <c r="F43" s="12">
        <v>3628123</v>
      </c>
      <c r="G43" s="12">
        <v>2448993</v>
      </c>
      <c r="H43" s="12">
        <v>81050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1">
        <v>3628123</v>
      </c>
      <c r="R43" s="15">
        <f t="shared" si="0"/>
        <v>3.9899988088622024E-2</v>
      </c>
      <c r="S43" s="15">
        <f t="shared" si="1"/>
        <v>1.3204995010532145E-3</v>
      </c>
      <c r="T43" s="15">
        <f t="shared" si="2"/>
        <v>1.4693664054952376E-2</v>
      </c>
    </row>
    <row r="44" spans="1:20" x14ac:dyDescent="0.3">
      <c r="A44" s="9" t="s">
        <v>130</v>
      </c>
      <c r="B44" s="9" t="s">
        <v>131</v>
      </c>
      <c r="C44" s="9" t="s">
        <v>132</v>
      </c>
      <c r="D44" s="10" t="s">
        <v>133</v>
      </c>
      <c r="E44" s="11">
        <v>45000</v>
      </c>
      <c r="F44" s="12">
        <v>45000</v>
      </c>
      <c r="G44" s="12">
        <v>0</v>
      </c>
      <c r="H44" s="12">
        <v>0</v>
      </c>
      <c r="I44" s="12">
        <v>0</v>
      </c>
      <c r="J44" s="11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1">
        <v>45000</v>
      </c>
      <c r="R44" s="15">
        <f t="shared" si="0"/>
        <v>0</v>
      </c>
      <c r="S44" s="15">
        <f t="shared" si="1"/>
        <v>0</v>
      </c>
      <c r="T44" s="15">
        <f t="shared" si="2"/>
        <v>1.8224709649393279E-4</v>
      </c>
    </row>
    <row r="45" spans="1:20" x14ac:dyDescent="0.3">
      <c r="A45" s="9" t="s">
        <v>134</v>
      </c>
      <c r="B45" s="9" t="s">
        <v>135</v>
      </c>
      <c r="C45" s="9" t="s">
        <v>136</v>
      </c>
      <c r="D45" s="10" t="s">
        <v>137</v>
      </c>
      <c r="E45" s="11">
        <v>0</v>
      </c>
      <c r="F45" s="12">
        <v>0</v>
      </c>
      <c r="G45" s="12">
        <v>0</v>
      </c>
      <c r="H45" s="12">
        <v>0</v>
      </c>
      <c r="I45" s="12">
        <v>0</v>
      </c>
      <c r="J45" s="11">
        <v>230000</v>
      </c>
      <c r="K45" s="12">
        <v>0</v>
      </c>
      <c r="L45" s="12">
        <v>230000</v>
      </c>
      <c r="M45" s="12">
        <v>0</v>
      </c>
      <c r="N45" s="12">
        <v>0</v>
      </c>
      <c r="O45" s="12">
        <v>0</v>
      </c>
      <c r="P45" s="11">
        <v>230000</v>
      </c>
      <c r="R45" s="15">
        <f t="shared" si="0"/>
        <v>0</v>
      </c>
      <c r="S45" s="15">
        <f t="shared" si="1"/>
        <v>0</v>
      </c>
      <c r="T45" s="15">
        <f t="shared" si="2"/>
        <v>9.3148515985787869E-4</v>
      </c>
    </row>
    <row r="46" spans="1:20" ht="27.6" x14ac:dyDescent="0.3">
      <c r="A46" s="9" t="s">
        <v>138</v>
      </c>
      <c r="B46" s="9" t="s">
        <v>139</v>
      </c>
      <c r="C46" s="9" t="s">
        <v>140</v>
      </c>
      <c r="D46" s="10" t="s">
        <v>141</v>
      </c>
      <c r="E46" s="11">
        <v>100000</v>
      </c>
      <c r="F46" s="12">
        <v>100000</v>
      </c>
      <c r="G46" s="12">
        <v>0</v>
      </c>
      <c r="H46" s="12">
        <v>0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1">
        <v>100000</v>
      </c>
      <c r="R46" s="15">
        <f t="shared" si="0"/>
        <v>0</v>
      </c>
      <c r="S46" s="15">
        <f t="shared" si="1"/>
        <v>0</v>
      </c>
      <c r="T46" s="15">
        <f t="shared" si="2"/>
        <v>4.0499354776429511E-4</v>
      </c>
    </row>
    <row r="47" spans="1:20" ht="27.6" x14ac:dyDescent="0.3">
      <c r="A47" s="5" t="s">
        <v>142</v>
      </c>
      <c r="B47" s="5" t="s">
        <v>23</v>
      </c>
      <c r="C47" s="5" t="s">
        <v>23</v>
      </c>
      <c r="D47" s="6" t="s">
        <v>143</v>
      </c>
      <c r="E47" s="7">
        <v>159214037</v>
      </c>
      <c r="F47" s="8">
        <v>159214037</v>
      </c>
      <c r="G47" s="8">
        <v>107090765</v>
      </c>
      <c r="H47" s="8">
        <v>14821968</v>
      </c>
      <c r="I47" s="8">
        <v>0</v>
      </c>
      <c r="J47" s="7">
        <v>3013654</v>
      </c>
      <c r="K47" s="8">
        <v>0</v>
      </c>
      <c r="L47" s="8">
        <v>3013654</v>
      </c>
      <c r="M47" s="8">
        <v>0</v>
      </c>
      <c r="N47" s="8">
        <v>0</v>
      </c>
      <c r="O47" s="8">
        <v>0</v>
      </c>
      <c r="P47" s="7">
        <v>162227691</v>
      </c>
      <c r="R47" s="16">
        <f>(G47+M47)/$P$47</f>
        <v>0.66012629742723761</v>
      </c>
      <c r="S47" s="16">
        <f>(H47+N47)/$P$47</f>
        <v>9.1365215818796308E-2</v>
      </c>
      <c r="T47" s="19">
        <f t="shared" si="2"/>
        <v>0.65701168123699805</v>
      </c>
    </row>
    <row r="48" spans="1:20" ht="27.6" x14ac:dyDescent="0.3">
      <c r="A48" s="5" t="s">
        <v>144</v>
      </c>
      <c r="B48" s="5" t="s">
        <v>23</v>
      </c>
      <c r="C48" s="5" t="s">
        <v>23</v>
      </c>
      <c r="D48" s="6" t="s">
        <v>143</v>
      </c>
      <c r="E48" s="7">
        <v>159214037</v>
      </c>
      <c r="F48" s="8">
        <v>159214037</v>
      </c>
      <c r="G48" s="8">
        <v>107090765</v>
      </c>
      <c r="H48" s="8">
        <v>14821968</v>
      </c>
      <c r="I48" s="8">
        <v>0</v>
      </c>
      <c r="J48" s="7">
        <v>3013654</v>
      </c>
      <c r="K48" s="8">
        <v>0</v>
      </c>
      <c r="L48" s="8">
        <v>3013654</v>
      </c>
      <c r="M48" s="8">
        <v>0</v>
      </c>
      <c r="N48" s="8">
        <v>0</v>
      </c>
      <c r="O48" s="8">
        <v>0</v>
      </c>
      <c r="P48" s="7">
        <v>162227691</v>
      </c>
      <c r="R48" s="16">
        <f t="shared" ref="R48:R61" si="3">(G48+M48)/$P$47</f>
        <v>0.66012629742723761</v>
      </c>
      <c r="S48" s="16">
        <f t="shared" ref="S48:S61" si="4">(H48+N48)/$P$47</f>
        <v>9.1365215818796308E-2</v>
      </c>
      <c r="T48" s="19">
        <f t="shared" si="2"/>
        <v>0.65701168123699805</v>
      </c>
    </row>
    <row r="49" spans="1:20" ht="41.4" x14ac:dyDescent="0.3">
      <c r="A49" s="9" t="s">
        <v>145</v>
      </c>
      <c r="B49" s="9" t="s">
        <v>146</v>
      </c>
      <c r="C49" s="9" t="s">
        <v>28</v>
      </c>
      <c r="D49" s="10" t="s">
        <v>147</v>
      </c>
      <c r="E49" s="11">
        <v>1065352</v>
      </c>
      <c r="F49" s="12">
        <v>1065352</v>
      </c>
      <c r="G49" s="12">
        <v>829992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v>1065352</v>
      </c>
      <c r="R49" s="16">
        <f t="shared" si="3"/>
        <v>5.1162165650252642E-3</v>
      </c>
      <c r="S49" s="16">
        <f t="shared" si="4"/>
        <v>0</v>
      </c>
      <c r="T49" s="15">
        <f t="shared" si="2"/>
        <v>4.3146068609778727E-3</v>
      </c>
    </row>
    <row r="50" spans="1:20" x14ac:dyDescent="0.3">
      <c r="A50" s="9" t="s">
        <v>148</v>
      </c>
      <c r="B50" s="9" t="s">
        <v>62</v>
      </c>
      <c r="C50" s="9" t="s">
        <v>149</v>
      </c>
      <c r="D50" s="10" t="s">
        <v>150</v>
      </c>
      <c r="E50" s="11">
        <v>27214158</v>
      </c>
      <c r="F50" s="12">
        <v>27214158</v>
      </c>
      <c r="G50" s="12">
        <v>16044540</v>
      </c>
      <c r="H50" s="12">
        <v>3776126</v>
      </c>
      <c r="I50" s="12">
        <v>0</v>
      </c>
      <c r="J50" s="11">
        <v>1690634</v>
      </c>
      <c r="K50" s="12">
        <v>0</v>
      </c>
      <c r="L50" s="12">
        <v>1690634</v>
      </c>
      <c r="M50" s="12">
        <v>0</v>
      </c>
      <c r="N50" s="12">
        <v>0</v>
      </c>
      <c r="O50" s="12">
        <v>0</v>
      </c>
      <c r="P50" s="11">
        <v>28904792</v>
      </c>
      <c r="R50" s="16">
        <f t="shared" si="3"/>
        <v>9.8901364502562025E-2</v>
      </c>
      <c r="S50" s="16">
        <f t="shared" si="4"/>
        <v>2.3276704345129341E-2</v>
      </c>
      <c r="T50" s="15">
        <f t="shared" si="2"/>
        <v>0.11706254259469015</v>
      </c>
    </row>
    <row r="51" spans="1:20" ht="27.6" x14ac:dyDescent="0.3">
      <c r="A51" s="9" t="s">
        <v>151</v>
      </c>
      <c r="B51" s="9" t="s">
        <v>152</v>
      </c>
      <c r="C51" s="9" t="s">
        <v>153</v>
      </c>
      <c r="D51" s="10" t="s">
        <v>154</v>
      </c>
      <c r="E51" s="11">
        <v>33324879</v>
      </c>
      <c r="F51" s="12">
        <v>33324879</v>
      </c>
      <c r="G51" s="12">
        <v>13626980</v>
      </c>
      <c r="H51" s="12">
        <v>9806207</v>
      </c>
      <c r="I51" s="12">
        <v>0</v>
      </c>
      <c r="J51" s="11">
        <v>1173020</v>
      </c>
      <c r="K51" s="12">
        <v>0</v>
      </c>
      <c r="L51" s="12">
        <v>1173020</v>
      </c>
      <c r="M51" s="12">
        <v>0</v>
      </c>
      <c r="N51" s="12">
        <v>0</v>
      </c>
      <c r="O51" s="12">
        <v>0</v>
      </c>
      <c r="P51" s="11">
        <v>34497899</v>
      </c>
      <c r="R51" s="16">
        <f t="shared" si="3"/>
        <v>8.3999099759115722E-2</v>
      </c>
      <c r="S51" s="16">
        <f t="shared" si="4"/>
        <v>6.0447183458957075E-2</v>
      </c>
      <c r="T51" s="15">
        <f t="shared" si="2"/>
        <v>0.13971426506424328</v>
      </c>
    </row>
    <row r="52" spans="1:20" ht="27.6" x14ac:dyDescent="0.3">
      <c r="A52" s="9" t="s">
        <v>155</v>
      </c>
      <c r="B52" s="9" t="s">
        <v>156</v>
      </c>
      <c r="C52" s="9" t="s">
        <v>153</v>
      </c>
      <c r="D52" s="10" t="s">
        <v>154</v>
      </c>
      <c r="E52" s="11">
        <v>73985500</v>
      </c>
      <c r="F52" s="12">
        <v>73985500</v>
      </c>
      <c r="G52" s="12">
        <v>60409948</v>
      </c>
      <c r="H52" s="12">
        <v>0</v>
      </c>
      <c r="I52" s="12">
        <v>0</v>
      </c>
      <c r="J52" s="11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1">
        <v>73985500</v>
      </c>
      <c r="R52" s="16">
        <f t="shared" si="3"/>
        <v>0.37237753695206077</v>
      </c>
      <c r="S52" s="16">
        <f t="shared" si="4"/>
        <v>0</v>
      </c>
      <c r="T52" s="15">
        <f t="shared" si="2"/>
        <v>0.29963650128115255</v>
      </c>
    </row>
    <row r="53" spans="1:20" ht="41.4" x14ac:dyDescent="0.3">
      <c r="A53" s="9" t="s">
        <v>157</v>
      </c>
      <c r="B53" s="9" t="s">
        <v>44</v>
      </c>
      <c r="C53" s="9" t="s">
        <v>158</v>
      </c>
      <c r="D53" s="10" t="s">
        <v>159</v>
      </c>
      <c r="E53" s="11">
        <v>4308992</v>
      </c>
      <c r="F53" s="12">
        <v>4308992</v>
      </c>
      <c r="G53" s="12">
        <v>3044970</v>
      </c>
      <c r="H53" s="12">
        <v>363011</v>
      </c>
      <c r="I53" s="12">
        <v>0</v>
      </c>
      <c r="J53" s="11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1">
        <v>4308992</v>
      </c>
      <c r="R53" s="16">
        <f t="shared" si="3"/>
        <v>1.8769730255237375E-2</v>
      </c>
      <c r="S53" s="16">
        <f t="shared" si="4"/>
        <v>2.2376636057773887E-3</v>
      </c>
      <c r="T53" s="15">
        <f t="shared" si="2"/>
        <v>1.7451139573679653E-2</v>
      </c>
    </row>
    <row r="54" spans="1:20" ht="27.6" x14ac:dyDescent="0.3">
      <c r="A54" s="9" t="s">
        <v>160</v>
      </c>
      <c r="B54" s="9" t="s">
        <v>161</v>
      </c>
      <c r="C54" s="9" t="s">
        <v>158</v>
      </c>
      <c r="D54" s="10" t="s">
        <v>162</v>
      </c>
      <c r="E54" s="11">
        <v>4686520</v>
      </c>
      <c r="F54" s="12">
        <v>4686520</v>
      </c>
      <c r="G54" s="12">
        <v>3598130</v>
      </c>
      <c r="H54" s="12">
        <v>198210</v>
      </c>
      <c r="I54" s="12">
        <v>0</v>
      </c>
      <c r="J54" s="11">
        <v>50000</v>
      </c>
      <c r="K54" s="12">
        <v>0</v>
      </c>
      <c r="L54" s="12">
        <v>50000</v>
      </c>
      <c r="M54" s="12">
        <v>0</v>
      </c>
      <c r="N54" s="12">
        <v>0</v>
      </c>
      <c r="O54" s="12">
        <v>0</v>
      </c>
      <c r="P54" s="11">
        <v>4736520</v>
      </c>
      <c r="R54" s="16">
        <f t="shared" si="3"/>
        <v>2.2179505717060351E-2</v>
      </c>
      <c r="S54" s="16">
        <f t="shared" si="4"/>
        <v>1.2218012768239425E-3</v>
      </c>
      <c r="T54" s="15">
        <f t="shared" si="2"/>
        <v>1.9182600388565389E-2</v>
      </c>
    </row>
    <row r="55" spans="1:20" ht="27.6" x14ac:dyDescent="0.3">
      <c r="A55" s="9" t="s">
        <v>163</v>
      </c>
      <c r="B55" s="9" t="s">
        <v>164</v>
      </c>
      <c r="C55" s="9" t="s">
        <v>165</v>
      </c>
      <c r="D55" s="10" t="s">
        <v>166</v>
      </c>
      <c r="E55" s="11">
        <v>9231844</v>
      </c>
      <c r="F55" s="12">
        <v>9231844</v>
      </c>
      <c r="G55" s="12">
        <v>5730930</v>
      </c>
      <c r="H55" s="12">
        <v>468501</v>
      </c>
      <c r="I55" s="12">
        <v>0</v>
      </c>
      <c r="J55" s="11">
        <v>100000</v>
      </c>
      <c r="K55" s="12">
        <v>0</v>
      </c>
      <c r="L55" s="12">
        <v>100000</v>
      </c>
      <c r="M55" s="12">
        <v>0</v>
      </c>
      <c r="N55" s="12">
        <v>0</v>
      </c>
      <c r="O55" s="12">
        <v>0</v>
      </c>
      <c r="P55" s="11">
        <v>9331844</v>
      </c>
      <c r="R55" s="16">
        <f t="shared" si="3"/>
        <v>3.53264597719017E-2</v>
      </c>
      <c r="S55" s="16">
        <f t="shared" si="4"/>
        <v>2.8879225063987378E-3</v>
      </c>
      <c r="T55" s="15">
        <f t="shared" si="2"/>
        <v>3.7793366087429503E-2</v>
      </c>
    </row>
    <row r="56" spans="1:20" x14ac:dyDescent="0.3">
      <c r="A56" s="9" t="s">
        <v>167</v>
      </c>
      <c r="B56" s="9" t="s">
        <v>168</v>
      </c>
      <c r="C56" s="9" t="s">
        <v>165</v>
      </c>
      <c r="D56" s="10" t="s">
        <v>169</v>
      </c>
      <c r="E56" s="11">
        <v>311165</v>
      </c>
      <c r="F56" s="12">
        <v>311165</v>
      </c>
      <c r="G56" s="12">
        <v>0</v>
      </c>
      <c r="H56" s="12">
        <v>0</v>
      </c>
      <c r="I56" s="12">
        <v>0</v>
      </c>
      <c r="J56" s="11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1">
        <v>311165</v>
      </c>
      <c r="R56" s="16">
        <f t="shared" si="3"/>
        <v>0</v>
      </c>
      <c r="S56" s="16">
        <f t="shared" si="4"/>
        <v>0</v>
      </c>
      <c r="T56" s="15">
        <f t="shared" si="2"/>
        <v>1.2601981729007687E-3</v>
      </c>
    </row>
    <row r="57" spans="1:20" ht="27.6" x14ac:dyDescent="0.3">
      <c r="A57" s="9" t="s">
        <v>170</v>
      </c>
      <c r="B57" s="9" t="s">
        <v>171</v>
      </c>
      <c r="C57" s="9" t="s">
        <v>165</v>
      </c>
      <c r="D57" s="10" t="s">
        <v>172</v>
      </c>
      <c r="E57" s="11">
        <v>25600</v>
      </c>
      <c r="F57" s="12">
        <v>25600</v>
      </c>
      <c r="G57" s="12">
        <v>0</v>
      </c>
      <c r="H57" s="12">
        <v>0</v>
      </c>
      <c r="I57" s="12">
        <v>0</v>
      </c>
      <c r="J57" s="11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1">
        <v>25600</v>
      </c>
      <c r="R57" s="16">
        <f t="shared" si="3"/>
        <v>0</v>
      </c>
      <c r="S57" s="16">
        <f t="shared" si="4"/>
        <v>0</v>
      </c>
      <c r="T57" s="15">
        <f t="shared" si="2"/>
        <v>1.0367834822765954E-4</v>
      </c>
    </row>
    <row r="58" spans="1:20" ht="27.6" x14ac:dyDescent="0.3">
      <c r="A58" s="9" t="s">
        <v>173</v>
      </c>
      <c r="B58" s="9" t="s">
        <v>174</v>
      </c>
      <c r="C58" s="9" t="s">
        <v>165</v>
      </c>
      <c r="D58" s="10" t="s">
        <v>175</v>
      </c>
      <c r="E58" s="11">
        <v>1351270</v>
      </c>
      <c r="F58" s="12">
        <v>1351270</v>
      </c>
      <c r="G58" s="12">
        <v>1107600</v>
      </c>
      <c r="H58" s="12">
        <v>0</v>
      </c>
      <c r="I58" s="12">
        <v>0</v>
      </c>
      <c r="J58" s="11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1">
        <v>1351270</v>
      </c>
      <c r="R58" s="16">
        <f t="shared" si="3"/>
        <v>6.8274410686150989E-3</v>
      </c>
      <c r="S58" s="16">
        <f t="shared" si="4"/>
        <v>0</v>
      </c>
      <c r="T58" s="15">
        <f t="shared" si="2"/>
        <v>5.4725563128745899E-3</v>
      </c>
    </row>
    <row r="59" spans="1:20" ht="27.6" x14ac:dyDescent="0.3">
      <c r="A59" s="9" t="s">
        <v>176</v>
      </c>
      <c r="B59" s="9" t="s">
        <v>177</v>
      </c>
      <c r="C59" s="9" t="s">
        <v>165</v>
      </c>
      <c r="D59" s="10" t="s">
        <v>178</v>
      </c>
      <c r="E59" s="11">
        <v>842015</v>
      </c>
      <c r="F59" s="12">
        <v>842015</v>
      </c>
      <c r="G59" s="12">
        <v>666615</v>
      </c>
      <c r="H59" s="12">
        <v>0</v>
      </c>
      <c r="I59" s="12">
        <v>0</v>
      </c>
      <c r="J59" s="11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1">
        <v>842015</v>
      </c>
      <c r="R59" s="16">
        <f t="shared" si="3"/>
        <v>4.1091320223499948E-3</v>
      </c>
      <c r="S59" s="16">
        <f t="shared" si="4"/>
        <v>0</v>
      </c>
      <c r="T59" s="15">
        <f t="shared" si="2"/>
        <v>3.4101064212075293E-3</v>
      </c>
    </row>
    <row r="60" spans="1:20" ht="55.2" x14ac:dyDescent="0.3">
      <c r="A60" s="9" t="s">
        <v>179</v>
      </c>
      <c r="B60" s="9" t="s">
        <v>180</v>
      </c>
      <c r="C60" s="9" t="s">
        <v>165</v>
      </c>
      <c r="D60" s="10" t="s">
        <v>181</v>
      </c>
      <c r="E60" s="11">
        <v>370060</v>
      </c>
      <c r="F60" s="12">
        <v>370060</v>
      </c>
      <c r="G60" s="12">
        <v>303300</v>
      </c>
      <c r="H60" s="12">
        <v>0</v>
      </c>
      <c r="I60" s="12">
        <v>0</v>
      </c>
      <c r="J60" s="11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1">
        <v>370060</v>
      </c>
      <c r="R60" s="16">
        <f t="shared" si="3"/>
        <v>1.8695945071424335E-3</v>
      </c>
      <c r="S60" s="16">
        <f t="shared" si="4"/>
        <v>0</v>
      </c>
      <c r="T60" s="15">
        <f t="shared" si="2"/>
        <v>1.4987191228565504E-3</v>
      </c>
    </row>
    <row r="61" spans="1:20" ht="27.6" x14ac:dyDescent="0.3">
      <c r="A61" s="9" t="s">
        <v>182</v>
      </c>
      <c r="B61" s="9" t="s">
        <v>183</v>
      </c>
      <c r="C61" s="9" t="s">
        <v>78</v>
      </c>
      <c r="D61" s="10" t="s">
        <v>184</v>
      </c>
      <c r="E61" s="11">
        <v>2496682</v>
      </c>
      <c r="F61" s="12">
        <v>2496682</v>
      </c>
      <c r="G61" s="12">
        <v>1727760</v>
      </c>
      <c r="H61" s="12">
        <v>209913</v>
      </c>
      <c r="I61" s="12">
        <v>0</v>
      </c>
      <c r="J61" s="11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1">
        <v>2496682</v>
      </c>
      <c r="R61" s="16">
        <f t="shared" si="3"/>
        <v>1.0650216306166868E-2</v>
      </c>
      <c r="S61" s="16">
        <f t="shared" si="4"/>
        <v>1.2939406257098242E-3</v>
      </c>
      <c r="T61" s="15">
        <f t="shared" si="2"/>
        <v>1.0111401008192559E-2</v>
      </c>
    </row>
    <row r="62" spans="1:20" ht="27.6" x14ac:dyDescent="0.3">
      <c r="A62" s="5" t="s">
        <v>185</v>
      </c>
      <c r="B62" s="5" t="s">
        <v>23</v>
      </c>
      <c r="C62" s="5" t="s">
        <v>23</v>
      </c>
      <c r="D62" s="6" t="s">
        <v>186</v>
      </c>
      <c r="E62" s="7">
        <v>17953874</v>
      </c>
      <c r="F62" s="8">
        <v>17953874</v>
      </c>
      <c r="G62" s="8">
        <v>11095320</v>
      </c>
      <c r="H62" s="8">
        <v>1878700</v>
      </c>
      <c r="I62" s="8">
        <v>0</v>
      </c>
      <c r="J62" s="7">
        <v>238830</v>
      </c>
      <c r="K62" s="8">
        <v>0</v>
      </c>
      <c r="L62" s="8">
        <v>238830</v>
      </c>
      <c r="M62" s="8">
        <v>61400</v>
      </c>
      <c r="N62" s="8">
        <v>0</v>
      </c>
      <c r="O62" s="8">
        <v>0</v>
      </c>
      <c r="P62" s="7">
        <v>18192704</v>
      </c>
      <c r="R62" s="17">
        <f>(G62+M62)/$P$62</f>
        <v>0.61325243350301306</v>
      </c>
      <c r="S62" s="17">
        <f>(H62+N62)/$P$62</f>
        <v>0.10326667217803356</v>
      </c>
      <c r="T62" s="19">
        <f t="shared" si="2"/>
        <v>7.3679277363856821E-2</v>
      </c>
    </row>
    <row r="63" spans="1:20" ht="27.6" x14ac:dyDescent="0.3">
      <c r="A63" s="5" t="s">
        <v>187</v>
      </c>
      <c r="B63" s="5" t="s">
        <v>23</v>
      </c>
      <c r="C63" s="5" t="s">
        <v>23</v>
      </c>
      <c r="D63" s="6" t="s">
        <v>186</v>
      </c>
      <c r="E63" s="7">
        <v>17953874</v>
      </c>
      <c r="F63" s="8">
        <v>17953874</v>
      </c>
      <c r="G63" s="8">
        <v>11095320</v>
      </c>
      <c r="H63" s="8">
        <v>1878700</v>
      </c>
      <c r="I63" s="8">
        <v>0</v>
      </c>
      <c r="J63" s="7">
        <v>238830</v>
      </c>
      <c r="K63" s="8">
        <v>0</v>
      </c>
      <c r="L63" s="8">
        <v>238830</v>
      </c>
      <c r="M63" s="8">
        <v>61400</v>
      </c>
      <c r="N63" s="8">
        <v>0</v>
      </c>
      <c r="O63" s="8">
        <v>0</v>
      </c>
      <c r="P63" s="7">
        <v>18192704</v>
      </c>
      <c r="R63" s="17">
        <f t="shared" ref="R63:R69" si="5">(G63+M63)/$P$62</f>
        <v>0.61325243350301306</v>
      </c>
      <c r="S63" s="17">
        <f t="shared" ref="S63:S69" si="6">(H63+N63)/$P$62</f>
        <v>0.10326667217803356</v>
      </c>
      <c r="T63" s="19">
        <f t="shared" si="2"/>
        <v>7.3679277363856821E-2</v>
      </c>
    </row>
    <row r="64" spans="1:20" ht="41.4" x14ac:dyDescent="0.3">
      <c r="A64" s="9" t="s">
        <v>188</v>
      </c>
      <c r="B64" s="9" t="s">
        <v>146</v>
      </c>
      <c r="C64" s="9" t="s">
        <v>28</v>
      </c>
      <c r="D64" s="10" t="s">
        <v>147</v>
      </c>
      <c r="E64" s="11">
        <v>921200</v>
      </c>
      <c r="F64" s="12">
        <v>921200</v>
      </c>
      <c r="G64" s="12">
        <v>724820</v>
      </c>
      <c r="H64" s="12">
        <v>7600</v>
      </c>
      <c r="I64" s="12">
        <v>0</v>
      </c>
      <c r="J64" s="11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1">
        <v>921200</v>
      </c>
      <c r="R64" s="17">
        <f t="shared" si="5"/>
        <v>3.9841246249045774E-2</v>
      </c>
      <c r="S64" s="17">
        <f t="shared" si="6"/>
        <v>4.1774988478897914E-4</v>
      </c>
      <c r="T64" s="15">
        <f t="shared" si="2"/>
        <v>3.7308005620046861E-3</v>
      </c>
    </row>
    <row r="65" spans="1:20" x14ac:dyDescent="0.3">
      <c r="A65" s="9" t="s">
        <v>189</v>
      </c>
      <c r="B65" s="9" t="s">
        <v>190</v>
      </c>
      <c r="C65" s="9" t="s">
        <v>191</v>
      </c>
      <c r="D65" s="10" t="s">
        <v>192</v>
      </c>
      <c r="E65" s="11">
        <v>4431680</v>
      </c>
      <c r="F65" s="12">
        <v>4431680</v>
      </c>
      <c r="G65" s="12">
        <v>3100000</v>
      </c>
      <c r="H65" s="12">
        <v>327000</v>
      </c>
      <c r="I65" s="12">
        <v>0</v>
      </c>
      <c r="J65" s="11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1">
        <v>4431680</v>
      </c>
      <c r="R65" s="17">
        <f t="shared" si="5"/>
        <v>0.17039797932182044</v>
      </c>
      <c r="S65" s="17">
        <f t="shared" si="6"/>
        <v>1.7974238463946867E-2</v>
      </c>
      <c r="T65" s="15">
        <f t="shared" si="2"/>
        <v>1.7948018057560713E-2</v>
      </c>
    </row>
    <row r="66" spans="1:20" x14ac:dyDescent="0.3">
      <c r="A66" s="9" t="s">
        <v>193</v>
      </c>
      <c r="B66" s="9" t="s">
        <v>194</v>
      </c>
      <c r="C66" s="9" t="s">
        <v>191</v>
      </c>
      <c r="D66" s="10" t="s">
        <v>195</v>
      </c>
      <c r="E66" s="11">
        <v>570794</v>
      </c>
      <c r="F66" s="12">
        <v>570794</v>
      </c>
      <c r="G66" s="12">
        <v>394000</v>
      </c>
      <c r="H66" s="12">
        <v>12000</v>
      </c>
      <c r="I66" s="12">
        <v>0</v>
      </c>
      <c r="J66" s="11">
        <v>4000</v>
      </c>
      <c r="K66" s="12">
        <v>0</v>
      </c>
      <c r="L66" s="12">
        <v>4000</v>
      </c>
      <c r="M66" s="12">
        <v>0</v>
      </c>
      <c r="N66" s="12">
        <v>0</v>
      </c>
      <c r="O66" s="12">
        <v>0</v>
      </c>
      <c r="P66" s="11">
        <v>574794</v>
      </c>
      <c r="R66" s="17">
        <f t="shared" si="5"/>
        <v>2.165703350090234E-2</v>
      </c>
      <c r="S66" s="17">
        <f t="shared" si="6"/>
        <v>6.596050812457565E-4</v>
      </c>
      <c r="T66" s="15">
        <f t="shared" si="2"/>
        <v>2.3278786129363022E-3</v>
      </c>
    </row>
    <row r="67" spans="1:20" ht="41.4" x14ac:dyDescent="0.3">
      <c r="A67" s="9" t="s">
        <v>196</v>
      </c>
      <c r="B67" s="9" t="s">
        <v>197</v>
      </c>
      <c r="C67" s="9" t="s">
        <v>198</v>
      </c>
      <c r="D67" s="10" t="s">
        <v>199</v>
      </c>
      <c r="E67" s="11">
        <v>9887950</v>
      </c>
      <c r="F67" s="12">
        <v>9887950</v>
      </c>
      <c r="G67" s="12">
        <v>6050000</v>
      </c>
      <c r="H67" s="12">
        <v>1474000</v>
      </c>
      <c r="I67" s="12">
        <v>0</v>
      </c>
      <c r="J67" s="11">
        <v>234830</v>
      </c>
      <c r="K67" s="12">
        <v>0</v>
      </c>
      <c r="L67" s="12">
        <v>234830</v>
      </c>
      <c r="M67" s="12">
        <v>61400</v>
      </c>
      <c r="N67" s="12">
        <v>0</v>
      </c>
      <c r="O67" s="12">
        <v>0</v>
      </c>
      <c r="P67" s="11">
        <v>10122780</v>
      </c>
      <c r="R67" s="17">
        <f t="shared" si="5"/>
        <v>0.33592587446044303</v>
      </c>
      <c r="S67" s="17">
        <f t="shared" si="6"/>
        <v>8.102149081302043E-2</v>
      </c>
      <c r="T67" s="15">
        <f t="shared" si="2"/>
        <v>4.0996605854374507E-2</v>
      </c>
    </row>
    <row r="68" spans="1:20" ht="27.6" x14ac:dyDescent="0.3">
      <c r="A68" s="9" t="s">
        <v>200</v>
      </c>
      <c r="B68" s="9" t="s">
        <v>201</v>
      </c>
      <c r="C68" s="9" t="s">
        <v>202</v>
      </c>
      <c r="D68" s="10" t="s">
        <v>203</v>
      </c>
      <c r="E68" s="11">
        <v>1125120</v>
      </c>
      <c r="F68" s="12">
        <v>1125120</v>
      </c>
      <c r="G68" s="12">
        <v>826500</v>
      </c>
      <c r="H68" s="12">
        <v>58100</v>
      </c>
      <c r="I68" s="12">
        <v>0</v>
      </c>
      <c r="J68" s="11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1">
        <v>1125120</v>
      </c>
      <c r="R68" s="17">
        <f t="shared" si="5"/>
        <v>4.5430299970801481E-2</v>
      </c>
      <c r="S68" s="17">
        <f t="shared" si="6"/>
        <v>3.1935879350315378E-3</v>
      </c>
      <c r="T68" s="15">
        <f t="shared" si="2"/>
        <v>4.556663404605637E-3</v>
      </c>
    </row>
    <row r="69" spans="1:20" x14ac:dyDescent="0.3">
      <c r="A69" s="9" t="s">
        <v>204</v>
      </c>
      <c r="B69" s="9" t="s">
        <v>205</v>
      </c>
      <c r="C69" s="9" t="s">
        <v>202</v>
      </c>
      <c r="D69" s="10" t="s">
        <v>206</v>
      </c>
      <c r="E69" s="11">
        <v>1017130</v>
      </c>
      <c r="F69" s="12">
        <v>1017130</v>
      </c>
      <c r="G69" s="12">
        <v>0</v>
      </c>
      <c r="H69" s="12">
        <v>0</v>
      </c>
      <c r="I69" s="12">
        <v>0</v>
      </c>
      <c r="J69" s="11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1">
        <v>1017130</v>
      </c>
      <c r="R69" s="17">
        <f t="shared" si="5"/>
        <v>0</v>
      </c>
      <c r="S69" s="17">
        <f t="shared" si="6"/>
        <v>0</v>
      </c>
      <c r="T69" s="15">
        <f t="shared" si="2"/>
        <v>4.1193108723749745E-3</v>
      </c>
    </row>
    <row r="70" spans="1:20" ht="27.6" x14ac:dyDescent="0.3">
      <c r="A70" s="5" t="s">
        <v>207</v>
      </c>
      <c r="B70" s="5" t="s">
        <v>23</v>
      </c>
      <c r="C70" s="5" t="s">
        <v>23</v>
      </c>
      <c r="D70" s="6" t="s">
        <v>208</v>
      </c>
      <c r="E70" s="7">
        <v>5118830</v>
      </c>
      <c r="F70" s="8">
        <v>4001130</v>
      </c>
      <c r="G70" s="8">
        <v>1060000</v>
      </c>
      <c r="H70" s="8">
        <v>36000</v>
      </c>
      <c r="I70" s="8">
        <v>0</v>
      </c>
      <c r="J70" s="7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7">
        <v>5118830</v>
      </c>
      <c r="R70" s="18">
        <f>(G70+M70)/$P$70</f>
        <v>0.20707857068900509</v>
      </c>
      <c r="S70" s="18">
        <f>(H70+N70)/$P$70</f>
        <v>7.0328571177397962E-3</v>
      </c>
      <c r="T70" s="19">
        <f t="shared" si="2"/>
        <v>2.0730931221023065E-2</v>
      </c>
    </row>
    <row r="71" spans="1:20" ht="27.6" x14ac:dyDescent="0.3">
      <c r="A71" s="5" t="s">
        <v>209</v>
      </c>
      <c r="B71" s="5" t="s">
        <v>23</v>
      </c>
      <c r="C71" s="5" t="s">
        <v>23</v>
      </c>
      <c r="D71" s="6" t="s">
        <v>208</v>
      </c>
      <c r="E71" s="7">
        <v>5118830</v>
      </c>
      <c r="F71" s="8">
        <v>4001130</v>
      </c>
      <c r="G71" s="8">
        <v>1060000</v>
      </c>
      <c r="H71" s="8">
        <v>36000</v>
      </c>
      <c r="I71" s="8">
        <v>0</v>
      </c>
      <c r="J71" s="7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7">
        <v>5118830</v>
      </c>
      <c r="R71" s="18">
        <f t="shared" ref="R71:R74" si="7">(G71+M71)/$P$70</f>
        <v>0.20707857068900509</v>
      </c>
      <c r="S71" s="18">
        <f t="shared" ref="S71:S74" si="8">(H71+N71)/$P$70</f>
        <v>7.0328571177397962E-3</v>
      </c>
      <c r="T71" s="19">
        <f t="shared" si="2"/>
        <v>2.0730931221023065E-2</v>
      </c>
    </row>
    <row r="72" spans="1:20" ht="41.4" x14ac:dyDescent="0.3">
      <c r="A72" s="9" t="s">
        <v>210</v>
      </c>
      <c r="B72" s="9" t="s">
        <v>146</v>
      </c>
      <c r="C72" s="9" t="s">
        <v>28</v>
      </c>
      <c r="D72" s="10" t="s">
        <v>147</v>
      </c>
      <c r="E72" s="11">
        <v>1401130</v>
      </c>
      <c r="F72" s="12">
        <v>1401130</v>
      </c>
      <c r="G72" s="12">
        <v>1060000</v>
      </c>
      <c r="H72" s="12">
        <v>36000</v>
      </c>
      <c r="I72" s="12">
        <v>0</v>
      </c>
      <c r="J72" s="11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1">
        <v>1401130</v>
      </c>
      <c r="R72" s="18">
        <f t="shared" si="7"/>
        <v>0.20707857068900509</v>
      </c>
      <c r="S72" s="18">
        <f t="shared" si="8"/>
        <v>7.0328571177397962E-3</v>
      </c>
      <c r="T72" s="15">
        <f t="shared" si="2"/>
        <v>5.6744860957898676E-3</v>
      </c>
    </row>
    <row r="73" spans="1:20" x14ac:dyDescent="0.3">
      <c r="A73" s="9" t="s">
        <v>211</v>
      </c>
      <c r="B73" s="9" t="s">
        <v>212</v>
      </c>
      <c r="C73" s="9" t="s">
        <v>32</v>
      </c>
      <c r="D73" s="10" t="s">
        <v>213</v>
      </c>
      <c r="E73" s="11">
        <v>1117700</v>
      </c>
      <c r="F73" s="12">
        <v>0</v>
      </c>
      <c r="G73" s="12">
        <v>0</v>
      </c>
      <c r="H73" s="12">
        <v>0</v>
      </c>
      <c r="I73" s="12">
        <v>0</v>
      </c>
      <c r="J73" s="11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1">
        <v>1117700</v>
      </c>
      <c r="R73" s="18">
        <f t="shared" si="7"/>
        <v>0</v>
      </c>
      <c r="S73" s="18">
        <f t="shared" si="8"/>
        <v>0</v>
      </c>
      <c r="T73" s="15">
        <f t="shared" si="2"/>
        <v>4.5266128833615265E-3</v>
      </c>
    </row>
    <row r="74" spans="1:20" x14ac:dyDescent="0.3">
      <c r="A74" s="9" t="s">
        <v>214</v>
      </c>
      <c r="B74" s="9" t="s">
        <v>215</v>
      </c>
      <c r="C74" s="9" t="s">
        <v>31</v>
      </c>
      <c r="D74" s="10" t="s">
        <v>216</v>
      </c>
      <c r="E74" s="11">
        <v>2600000</v>
      </c>
      <c r="F74" s="12">
        <v>2600000</v>
      </c>
      <c r="G74" s="12">
        <v>0</v>
      </c>
      <c r="H74" s="12">
        <v>0</v>
      </c>
      <c r="I74" s="12">
        <v>0</v>
      </c>
      <c r="J74" s="11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1">
        <v>2600000</v>
      </c>
      <c r="R74" s="18">
        <f t="shared" si="7"/>
        <v>0</v>
      </c>
      <c r="S74" s="18">
        <f t="shared" si="8"/>
        <v>0</v>
      </c>
      <c r="T74" s="15">
        <f t="shared" si="2"/>
        <v>1.0529832241871671E-2</v>
      </c>
    </row>
    <row r="75" spans="1:20" x14ac:dyDescent="0.3">
      <c r="A75" s="13" t="s">
        <v>218</v>
      </c>
      <c r="B75" s="14" t="s">
        <v>218</v>
      </c>
      <c r="C75" s="14" t="s">
        <v>218</v>
      </c>
      <c r="D75" s="14" t="s">
        <v>217</v>
      </c>
      <c r="E75" s="7">
        <v>242398630</v>
      </c>
      <c r="F75" s="7">
        <v>241280930</v>
      </c>
      <c r="G75" s="7">
        <v>145649536</v>
      </c>
      <c r="H75" s="7">
        <v>20072878</v>
      </c>
      <c r="I75" s="7">
        <v>0</v>
      </c>
      <c r="J75" s="7">
        <v>4518884</v>
      </c>
      <c r="K75" s="7">
        <v>0</v>
      </c>
      <c r="L75" s="7">
        <v>4518884</v>
      </c>
      <c r="M75" s="7">
        <v>91700</v>
      </c>
      <c r="N75" s="7">
        <v>0</v>
      </c>
      <c r="O75" s="7">
        <v>0</v>
      </c>
      <c r="P75" s="7">
        <v>246917514</v>
      </c>
      <c r="T75" s="15">
        <f t="shared" si="2"/>
        <v>1</v>
      </c>
    </row>
    <row r="76" spans="1:20" x14ac:dyDescent="0.3">
      <c r="G76">
        <f>G75*1.22</f>
        <v>177692433.91999999</v>
      </c>
    </row>
    <row r="77" spans="1:20" x14ac:dyDescent="0.3">
      <c r="A77" s="30" t="s">
        <v>219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9" spans="1:20" x14ac:dyDescent="0.3">
      <c r="E79" t="s">
        <v>222</v>
      </c>
      <c r="G79">
        <f>G75/E75</f>
        <v>0.6008678184361026</v>
      </c>
      <c r="H79">
        <f>H75/E75</f>
        <v>8.2809370663522314E-2</v>
      </c>
      <c r="M79">
        <f>M75/L75</f>
        <v>2.0292620921448748E-2</v>
      </c>
    </row>
    <row r="80" spans="1:20" x14ac:dyDescent="0.3">
      <c r="E80" t="s">
        <v>223</v>
      </c>
      <c r="G80">
        <f>(G75+M75)/P75</f>
        <v>0.59024260223193403</v>
      </c>
      <c r="H80">
        <f>(H75+N75)/P75</f>
        <v>8.1293860750598676E-2</v>
      </c>
    </row>
    <row r="81" spans="5:7" x14ac:dyDescent="0.3">
      <c r="E81" t="s">
        <v>224</v>
      </c>
    </row>
    <row r="82" spans="5:7" x14ac:dyDescent="0.3">
      <c r="G82">
        <f>G76/E75</f>
        <v>0.73305873849204506</v>
      </c>
    </row>
  </sheetData>
  <mergeCells count="23"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A77:P77"/>
    <mergeCell ref="M10:N10"/>
    <mergeCell ref="O10:O12"/>
    <mergeCell ref="G11:G12"/>
    <mergeCell ref="H11:H12"/>
    <mergeCell ref="M11:M12"/>
    <mergeCell ref="N11:N12"/>
    <mergeCell ref="F10:F12"/>
    <mergeCell ref="G10:H10"/>
    <mergeCell ref="I10:I12"/>
    <mergeCell ref="J10:J12"/>
    <mergeCell ref="K10:K12"/>
    <mergeCell ref="L10:L1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2021-12-23T11:14:15Z</cp:lastPrinted>
  <dcterms:created xsi:type="dcterms:W3CDTF">2021-12-15T09:07:37Z</dcterms:created>
  <dcterms:modified xsi:type="dcterms:W3CDTF">2021-12-28T16:34:40Z</dcterms:modified>
</cp:coreProperties>
</file>