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</sheets>
  <calcPr/>
</workbook>
</file>

<file path=xl/sharedStrings.xml><?xml version="1.0" encoding="utf-8"?>
<sst xmlns="http://schemas.openxmlformats.org/spreadsheetml/2006/main" count="229" uniqueCount="229">
  <si>
    <t xml:space="preserve">Додаток 3</t>
  </si>
  <si>
    <t xml:space="preserve">до рішення 15 сесії 8-го скликання Менської міської ради від 22.12.2021 року № 899  "Про бюджет Менської міської територіальної громади на 2022 рік""   </t>
  </si>
  <si>
    <t>РОЗПОДІЛ</t>
  </si>
  <si>
    <t xml:space="preserve">видатків місцевого бюджету на 2022 рік</t>
  </si>
  <si>
    <t>25517000000</t>
  </si>
  <si>
    <t xml:space="preserve">(код бюджету)</t>
  </si>
  <si>
    <t>(грн.)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</si>
  <si>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</si>
  <si>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</si>
  <si>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</si>
  <si>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</si>
  <si>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Загальний фонд</t>
  </si>
  <si>
    <t xml:space="preserve">Спеціальний фонд</t>
  </si>
  <si>
    <t>РАЗОМ</t>
  </si>
  <si>
    <t>усього</t>
  </si>
  <si>
    <t xml:space="preserve">видатки споживання</t>
  </si>
  <si>
    <t xml:space="preserve">з них</t>
  </si>
  <si>
    <t xml:space="preserve">видатки розвитку</t>
  </si>
  <si>
    <t xml:space="preserve">у тому числі бюджет розвитку</t>
  </si>
  <si>
    <t xml:space="preserve">оплата праці</t>
  </si>
  <si>
    <t xml:space="preserve">комунальні послуги та енергоносії</t>
  </si>
  <si>
    <t>0100000</t>
  </si>
  <si>
    <t/>
  </si>
  <si>
    <t xml:space="preserve">Менська мiська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</si>
  <si>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</si>
  <si>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</si>
  <si>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</si>
  <si>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</si>
  <si>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</si>
  <si>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</si>
  <si>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</si>
  <si>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</si>
  <si>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 xml:space="preserve">Інша діяльність у сфері державного управління</t>
  </si>
  <si>
    <t>0112010</t>
  </si>
  <si>
    <t>2010</t>
  </si>
  <si>
    <t>0731</t>
  </si>
  <si>
    <t xml:space="preserve">Багатопрофільна стаціонарна медична допомога населенню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</si>
  <si>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</si>
  <si>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</si>
  <si>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</si>
  <si>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</si>
  <si>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</si>
  <si>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</si>
  <si>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</si>
  <si>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</si>
  <si>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</si>
  <si>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</si>
  <si>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</si>
  <si>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>0113050</t>
  </si>
  <si>
    <t>3050</t>
  </si>
  <si>
    <t xml:space="preserve">Пільгове медичне обслуговування осіб, які постраждали внаслідок Чорнобильської катастрофи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</si>
  <si>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</si>
  <si>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</si>
  <si>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</si>
  <si>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</si>
  <si>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</si>
  <si>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</si>
  <si>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</si>
  <si>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</si>
  <si>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</si>
  <si>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</si>
  <si>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</si>
  <si>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</si>
  <si>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</si>
  <si>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</si>
  <si>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</si>
  <si>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</si>
  <si>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</si>
  <si>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</si>
  <si>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</si>
  <si>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</si>
  <si>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</si>
  <si>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</si>
  <si>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</si>
  <si>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</si>
  <si>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</si>
  <si>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</si>
  <si>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</si>
  <si>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</si>
  <si>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</si>
  <si>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</si>
  <si>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</si>
  <si>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</si>
  <si>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</si>
  <si>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</si>
  <si>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</si>
  <si>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</si>
  <si>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</si>
  <si>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 xml:space="preserve">Організація благоустрою населених пунктів</t>
  </si>
  <si>
    <t>0116040</t>
  </si>
  <si>
    <t>6040</t>
  </si>
  <si>
    <t xml:space="preserve">Заходи, пов`язані з поліпшенням питної води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</si>
  <si>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</si>
  <si>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</si>
  <si>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</si>
  <si>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</si>
  <si>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0116090</t>
  </si>
  <si>
    <t>6090</t>
  </si>
  <si>
    <t xml:space="preserve">Інша діяльність у сфері житлово-комунального господарства</t>
  </si>
  <si>
    <t>0117130</t>
  </si>
  <si>
    <t>7130</t>
  </si>
  <si>
    <t>0421</t>
  </si>
  <si>
    <t xml:space="preserve">Здійснення заходів із землеустрою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</si>
  <si>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</si>
  <si>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</si>
  <si>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</si>
  <si>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</si>
  <si>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>0117351</t>
  </si>
  <si>
    <t>7351</t>
  </si>
  <si>
    <t xml:space="preserve">Розроблення комплексних планів просторового розвитку територій територіальних громад</t>
  </si>
  <si>
    <t>0117412</t>
  </si>
  <si>
    <t>7412</t>
  </si>
  <si>
    <t>0451</t>
  </si>
  <si>
    <t xml:space="preserve">Регулювання цін на послуги місцевого автотранспорту</t>
  </si>
  <si>
    <t>0117461</t>
  </si>
  <si>
    <t>7461</t>
  </si>
  <si>
    <t>0456</t>
  </si>
  <si>
    <t xml:space="preserve"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</si>
  <si>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</si>
  <si>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</si>
  <si>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</si>
  <si>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</si>
  <si>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</si>
  <si>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</si>
  <si>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</si>
  <si>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</si>
  <si>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>0118130</t>
  </si>
  <si>
    <t>8130</t>
  </si>
  <si>
    <t xml:space="preserve">Забезпечення діяльності місцевої пожежної охорони</t>
  </si>
  <si>
    <t>0118230</t>
  </si>
  <si>
    <t>8230</t>
  </si>
  <si>
    <t>0380</t>
  </si>
  <si>
    <t xml:space="preserve">Інші заходи громадського порядку та безпеки</t>
  </si>
  <si>
    <t>0118312</t>
  </si>
  <si>
    <t>8312</t>
  </si>
  <si>
    <t>0512</t>
  </si>
  <si>
    <t xml:space="preserve">Утилізація відходів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</si>
  <si>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</si>
  <si>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</si>
  <si>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</si>
  <si>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</si>
  <si>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>0600000</t>
  </si>
  <si>
    <t xml:space="preserve">Вiддiл освiти Менської мiської ради Менського району Чернiгiвської областi</t>
  </si>
  <si>
    <t>0610000</t>
  </si>
  <si>
    <t>0610160</t>
  </si>
  <si>
    <t>0160</t>
  </si>
  <si>
    <t xml:space="preserve"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</si>
  <si>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</si>
  <si>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</si>
  <si>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 xml:space="preserve">Надання дошкільної освіти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</si>
  <si>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</si>
  <si>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</si>
  <si>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</si>
  <si>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</si>
  <si>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</si>
  <si>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</si>
  <si>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</si>
  <si>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</si>
  <si>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</si>
  <si>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>0611080</t>
  </si>
  <si>
    <t>1080</t>
  </si>
  <si>
    <t xml:space="preserve">Надання спеціалізованої освіти мистецькими школами</t>
  </si>
  <si>
    <t>0611141</t>
  </si>
  <si>
    <t>1141</t>
  </si>
  <si>
    <t>0990</t>
  </si>
  <si>
    <t xml:space="preserve">Забезпечення діяльності інших закладів у сфері освіти</t>
  </si>
  <si>
    <t>0611142</t>
  </si>
  <si>
    <t>1142</t>
  </si>
  <si>
    <t xml:space="preserve">Інші програми та заходи у сфері освіти</t>
  </si>
  <si>
    <t>0611151</t>
  </si>
  <si>
    <t>1151</t>
  </si>
  <si>
    <t xml:space="preserve">Забезпечення діяльності інклюзивно-ресурсних центрів за рахунок коштів місцевого бюджету</t>
  </si>
  <si>
    <t>0611152</t>
  </si>
  <si>
    <t>1152</t>
  </si>
  <si>
    <t xml:space="preserve">Забезпечення діяльності інклюзивно-ресурсних центрів за рахунок освітньої субвенції</t>
  </si>
  <si>
    <t>0611160</t>
  </si>
  <si>
    <t>1160</t>
  </si>
  <si>
    <t xml:space="preserve">Забезпечення діяльності центрів професійного розвитку педагогічних працівників</t>
  </si>
  <si>
    <t>0611200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</si>
  <si>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</si>
  <si>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</si>
  <si>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</si>
  <si>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</si>
  <si>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</si>
  <si>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</si>
  <si>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Вiддiл культури Менської мiської ради Менського району Чернiгiвської областi</t>
  </si>
  <si>
    <t>1010000</t>
  </si>
  <si>
    <t>1010160</t>
  </si>
  <si>
    <t>1014030</t>
  </si>
  <si>
    <t>4030</t>
  </si>
  <si>
    <t>0824</t>
  </si>
  <si>
    <t xml:space="preserve">Забезпечення діяльності бібліотек</t>
  </si>
  <si>
    <t>1014040</t>
  </si>
  <si>
    <t>4040</t>
  </si>
  <si>
    <t xml:space="preserve">Забезпечення діяльності музеїв i виставок</t>
  </si>
  <si>
    <t>1014060</t>
  </si>
  <si>
    <t>4060</t>
  </si>
  <si>
    <t>0828</t>
  </si>
  <si>
    <t xml:space="preserve"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</si>
  <si>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</si>
  <si>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</si>
  <si>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</si>
  <si>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</t>
  </si>
  <si>
    <t>1014082</t>
  </si>
  <si>
    <t>4082</t>
  </si>
  <si>
    <t xml:space="preserve">Інші заходи в галузі культури і мистецтва</t>
  </si>
  <si>
    <t>3700000</t>
  </si>
  <si>
    <t xml:space="preserve">Фiнансове управлiння Менської мiської ради Менського району Чернiгiвської областi</t>
  </si>
  <si>
    <t>3710000</t>
  </si>
  <si>
    <t>3710160</t>
  </si>
  <si>
    <t>3718710</t>
  </si>
  <si>
    <t>8710</t>
  </si>
  <si>
    <t xml:space="preserve">Резервний фонд місцевого бюджету</t>
  </si>
  <si>
    <t>3719770</t>
  </si>
  <si>
    <t>9770</t>
  </si>
  <si>
    <t xml:space="preserve">Інші субвенції з місцевого бюджету</t>
  </si>
  <si>
    <t>X</t>
  </si>
  <si>
    <t>УСЬОГО</t>
  </si>
  <si>
    <t xml:space="preserve">{ До рішення про місцевий бюджет № 899 від 22.12.2021 р. }</t>
  </si>
  <si>
    <t xml:space="preserve">Начальник Фінансового управління
Менської міської ради</t>
  </si>
  <si>
    <t xml:space="preserve">Алла НЕРОСЛИК</t>
  </si>
  <si>
    <t xml:space="preserve">до Типової форми рішення про місцевий бюджет</t>
  </si>
  <si>
    <t xml:space="preserve">(пункт 2)</t>
  </si>
  <si>
    <t xml:space="preserve">до заг вид</t>
  </si>
  <si>
    <t>енергоносії</t>
  </si>
  <si>
    <t xml:space="preserve">{ До рішення про місцевий бюджет № 0 від  р. }</t>
  </si>
  <si>
    <t xml:space="preserve">до зф</t>
  </si>
  <si>
    <t xml:space="preserve">до зф+ сф</t>
  </si>
  <si>
    <t>зп+енергоносії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</si>
</sst>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10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0.000000"/>
      <u/>
    </font>
    <font>
      <name val="Times New Roman"/>
      <color theme="1"/>
      <sz val="8.000000"/>
    </font>
    <font>
      <name val="Times New Roman"/>
      <i/>
      <color theme="1"/>
      <sz val="10.000000"/>
    </font>
    <font>
      <name val="Calibri"/>
      <b/>
      <color theme="1"/>
      <sz val="10.000000"/>
      <scheme val="minor"/>
    </font>
    <font>
      <name val="Calibri"/>
      <b/>
      <color theme="1"/>
      <sz val="10.000000"/>
      <u/>
      <scheme val="minor"/>
    </font>
    <font>
      <name val="Calibri"/>
      <color theme="1"/>
      <sz val="8.000000"/>
      <scheme val="minor"/>
    </font>
    <font>
      <name val="Calibri"/>
      <i/>
      <color theme="1"/>
      <sz val="10.000000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rgb="FFFFC000"/>
        <bgColor rgb="FFFFC000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47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 wrapText="1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3" fillId="0" borderId="0" numFmtId="0" xfId="0" applyFont="1" applyAlignment="1" quotePrefix="1">
      <alignment horizontal="center"/>
    </xf>
    <xf fontId="1" fillId="0" borderId="0" numFmtId="0" xfId="0" applyFont="1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2" fillId="0" borderId="1" numFmtId="0" xfId="0" applyFont="1" applyBorder="1" applyAlignment="1">
      <alignment vertical="center" wrapText="1"/>
    </xf>
    <xf fontId="2" fillId="0" borderId="1" numFmtId="0" xfId="0" applyFont="1" applyBorder="1" applyAlignment="1" quotePrefix="1">
      <alignment vertical="center" wrapText="1"/>
    </xf>
    <xf fontId="2" fillId="2" borderId="1" numFmtId="160" xfId="0" applyNumberFormat="1" applyFont="1" applyFill="1" applyBorder="1" applyAlignment="1">
      <alignment vertical="center"/>
    </xf>
    <xf fontId="2" fillId="0" borderId="1" numFmtId="160" xfId="0" applyNumberFormat="1" applyFont="1" applyBorder="1" applyAlignment="1">
      <alignment vertical="center"/>
    </xf>
    <xf fontId="1" fillId="0" borderId="1" numFmtId="0" xfId="0" applyFont="1" applyBorder="1" applyAlignment="1">
      <alignment vertical="center" wrapText="1"/>
    </xf>
    <xf fontId="1" fillId="0" borderId="1" numFmtId="0" xfId="0" applyFont="1" applyBorder="1" applyAlignment="1" quotePrefix="1">
      <alignment vertical="center" wrapText="1"/>
    </xf>
    <xf fontId="1" fillId="2" borderId="1" numFmtId="160" xfId="0" applyNumberFormat="1" applyFont="1" applyFill="1" applyBorder="1" applyAlignment="1">
      <alignment vertical="center"/>
    </xf>
    <xf fontId="1" fillId="0" borderId="1" numFmtId="160" xfId="0" applyNumberFormat="1" applyFont="1" applyBorder="1" applyAlignment="1">
      <alignment vertical="center"/>
    </xf>
    <xf fontId="2" fillId="2" borderId="1" numFmtId="0" xfId="0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vertical="center" wrapText="1"/>
    </xf>
    <xf fontId="5" fillId="0" borderId="0" numFmtId="0" xfId="0" applyFont="1" applyAlignment="1">
      <alignment horizontal="center"/>
    </xf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vertical="top"/>
    </xf>
    <xf fontId="1" fillId="0" borderId="0" numFmtId="0" xfId="0" applyFont="1" applyAlignment="1">
      <alignment vertical="top"/>
    </xf>
    <xf fontId="0" fillId="0" borderId="0" numFmtId="10" xfId="0" applyNumberFormat="1"/>
    <xf fontId="6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7" fillId="0" borderId="0" numFmtId="0" xfId="0" applyFont="1" applyAlignment="1" quotePrefix="1">
      <alignment horizontal="center"/>
    </xf>
    <xf fontId="0" fillId="0" borderId="0" numFmtId="0" xfId="0" applyAlignment="1">
      <alignment horizontal="right"/>
    </xf>
    <xf fontId="8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6" fillId="0" borderId="1" numFmtId="0" xfId="0" applyFont="1" applyBorder="1" applyAlignment="1">
      <alignment vertical="center" wrapText="1"/>
    </xf>
    <xf fontId="6" fillId="0" borderId="1" numFmtId="0" xfId="0" applyFont="1" applyBorder="1" applyAlignment="1" quotePrefix="1">
      <alignment vertical="center" wrapText="1"/>
    </xf>
    <xf fontId="6" fillId="2" borderId="1" numFmtId="160" xfId="0" applyNumberFormat="1" applyFont="1" applyFill="1" applyBorder="1" applyAlignment="1">
      <alignment vertical="center"/>
    </xf>
    <xf fontId="6" fillId="0" borderId="1" numFmtId="160" xfId="0" applyNumberFormat="1" applyFont="1" applyBorder="1" applyAlignment="1">
      <alignment vertical="center"/>
    </xf>
    <xf fontId="0" fillId="3" borderId="0" numFmtId="10" xfId="0" applyNumberFormat="1" applyFill="1"/>
    <xf fontId="0" fillId="0" borderId="1" numFmtId="0" xfId="0" applyBorder="1" applyAlignment="1">
      <alignment vertical="center" wrapText="1"/>
    </xf>
    <xf fontId="0" fillId="0" borderId="1" numFmtId="0" xfId="0" applyBorder="1" applyAlignment="1" quotePrefix="1">
      <alignment vertical="center" wrapText="1"/>
    </xf>
    <xf fontId="0" fillId="2" borderId="1" numFmtId="160" xfId="0" applyNumberFormat="1" applyFill="1" applyBorder="1" applyAlignment="1">
      <alignment vertical="center"/>
    </xf>
    <xf fontId="0" fillId="0" borderId="1" numFmtId="160" xfId="0" applyNumberFormat="1" applyBorder="1" applyAlignment="1">
      <alignment vertical="center"/>
    </xf>
    <xf fontId="0" fillId="4" borderId="0" numFmtId="10" xfId="0" applyNumberFormat="1" applyFill="1"/>
    <xf fontId="0" fillId="5" borderId="0" numFmtId="10" xfId="0" applyNumberFormat="1" applyFill="1"/>
    <xf fontId="0" fillId="6" borderId="0" numFmtId="10" xfId="0" applyNumberFormat="1" applyFill="1"/>
    <xf fontId="6" fillId="2" borderId="1" numFmtId="0" xfId="0" applyFont="1" applyFill="1" applyBorder="1" applyAlignment="1">
      <alignment horizontal="center" vertical="center" wrapText="1"/>
    </xf>
    <xf fontId="6" fillId="2" borderId="1" numFmtId="0" xfId="0" applyFont="1" applyFill="1" applyBorder="1" applyAlignment="1">
      <alignment vertical="center" wrapText="1"/>
    </xf>
    <xf fontId="9" fillId="0" borderId="0" numFmt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85" activeCellId="0" sqref="C85"/>
    </sheetView>
  </sheetViews>
  <sheetFormatPr defaultRowHeight="13.5"/>
  <cols>
    <col bestFit="1" customWidth="1" min="1" max="3" style="1" width="12"/>
    <col bestFit="1" customWidth="1" min="4" max="4" style="1" width="40.7109375"/>
    <col bestFit="1" customWidth="1" min="5" max="16" style="1" width="15.7109375"/>
    <col min="17" max="16384" style="1" width="9.140625"/>
  </cols>
  <sheetData>
    <row r="1">
      <c r="M1" s="1" t="s">
        <v>0</v>
      </c>
    </row>
    <row r="2">
      <c r="M2" s="2" t="s">
        <v>1</v>
      </c>
      <c r="N2" s="2"/>
      <c r="O2" s="2"/>
      <c r="P2" s="2"/>
    </row>
    <row r="3" ht="24.75" customHeight="1">
      <c r="M3" s="2"/>
      <c r="N3" s="2"/>
      <c r="O3" s="2"/>
      <c r="P3" s="2"/>
    </row>
    <row r="4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>
      <c r="A6" s="5" t="s">
        <v>4</v>
      </c>
    </row>
    <row r="7">
      <c r="A7" s="1" t="s">
        <v>5</v>
      </c>
      <c r="P7" s="6" t="s">
        <v>6</v>
      </c>
    </row>
    <row r="8">
      <c r="A8" s="7" t="s">
        <v>7</v>
      </c>
      <c r="B8" s="7" t="s">
        <v>8</v>
      </c>
      <c r="C8" s="7" t="s">
        <v>9</v>
      </c>
      <c r="D8" s="8" t="s">
        <v>10</v>
      </c>
      <c r="E8" s="8" t="s">
        <v>11</v>
      </c>
      <c r="F8" s="8"/>
      <c r="G8" s="8"/>
      <c r="H8" s="8"/>
      <c r="I8" s="8"/>
      <c r="J8" s="8" t="s">
        <v>12</v>
      </c>
      <c r="K8" s="8"/>
      <c r="L8" s="8"/>
      <c r="M8" s="8"/>
      <c r="N8" s="8"/>
      <c r="O8" s="8"/>
      <c r="P8" s="9" t="s">
        <v>13</v>
      </c>
    </row>
    <row r="9">
      <c r="A9" s="8"/>
      <c r="B9" s="8"/>
      <c r="C9" s="8"/>
      <c r="D9" s="8"/>
      <c r="E9" s="9" t="s">
        <v>14</v>
      </c>
      <c r="F9" s="8" t="s">
        <v>15</v>
      </c>
      <c r="G9" s="8" t="s">
        <v>16</v>
      </c>
      <c r="H9" s="8"/>
      <c r="I9" s="8" t="s">
        <v>17</v>
      </c>
      <c r="J9" s="9" t="s">
        <v>14</v>
      </c>
      <c r="K9" s="8" t="s">
        <v>18</v>
      </c>
      <c r="L9" s="8" t="s">
        <v>15</v>
      </c>
      <c r="M9" s="8" t="s">
        <v>16</v>
      </c>
      <c r="N9" s="8"/>
      <c r="O9" s="8" t="s">
        <v>17</v>
      </c>
      <c r="P9" s="8"/>
    </row>
    <row r="10">
      <c r="A10" s="8"/>
      <c r="B10" s="8"/>
      <c r="C10" s="8"/>
      <c r="D10" s="8"/>
      <c r="E10" s="8"/>
      <c r="F10" s="8"/>
      <c r="G10" s="8" t="s">
        <v>19</v>
      </c>
      <c r="H10" s="8" t="s">
        <v>20</v>
      </c>
      <c r="I10" s="8"/>
      <c r="J10" s="8"/>
      <c r="K10" s="8"/>
      <c r="L10" s="8"/>
      <c r="M10" s="8" t="s">
        <v>19</v>
      </c>
      <c r="N10" s="8" t="s">
        <v>20</v>
      </c>
      <c r="O10" s="8"/>
      <c r="P10" s="8"/>
    </row>
    <row r="11" ht="44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>
      <c r="A13" s="10" t="s">
        <v>21</v>
      </c>
      <c r="B13" s="10" t="s">
        <v>22</v>
      </c>
      <c r="C13" s="10" t="s">
        <v>22</v>
      </c>
      <c r="D13" s="11" t="s">
        <v>23</v>
      </c>
      <c r="E13" s="12">
        <v>60111889</v>
      </c>
      <c r="F13" s="13">
        <v>60111889</v>
      </c>
      <c r="G13" s="13">
        <v>26403451</v>
      </c>
      <c r="H13" s="13">
        <v>3336210</v>
      </c>
      <c r="I13" s="13">
        <v>0</v>
      </c>
      <c r="J13" s="12">
        <v>1266400</v>
      </c>
      <c r="K13" s="13">
        <v>0</v>
      </c>
      <c r="L13" s="13">
        <v>1266400</v>
      </c>
      <c r="M13" s="13">
        <v>30300</v>
      </c>
      <c r="N13" s="13">
        <v>0</v>
      </c>
      <c r="O13" s="13">
        <v>0</v>
      </c>
      <c r="P13" s="12">
        <v>61378289</v>
      </c>
    </row>
    <row r="14">
      <c r="A14" s="10" t="s">
        <v>24</v>
      </c>
      <c r="B14" s="10" t="s">
        <v>22</v>
      </c>
      <c r="C14" s="10" t="s">
        <v>22</v>
      </c>
      <c r="D14" s="11" t="s">
        <v>23</v>
      </c>
      <c r="E14" s="12">
        <v>60111889</v>
      </c>
      <c r="F14" s="13">
        <v>60111889</v>
      </c>
      <c r="G14" s="13">
        <v>26403451</v>
      </c>
      <c r="H14" s="13">
        <v>3336210</v>
      </c>
      <c r="I14" s="13">
        <v>0</v>
      </c>
      <c r="J14" s="12">
        <v>1266400</v>
      </c>
      <c r="K14" s="13">
        <v>0</v>
      </c>
      <c r="L14" s="13">
        <v>1266400</v>
      </c>
      <c r="M14" s="13">
        <v>30300</v>
      </c>
      <c r="N14" s="13">
        <v>0</v>
      </c>
      <c r="O14" s="13">
        <v>0</v>
      </c>
      <c r="P14" s="12">
        <v>61378289</v>
      </c>
    </row>
    <row r="15" ht="60">
      <c r="A15" s="14" t="s">
        <v>25</v>
      </c>
      <c r="B15" s="14" t="s">
        <v>26</v>
      </c>
      <c r="C15" s="14" t="s">
        <v>27</v>
      </c>
      <c r="D15" s="15" t="s">
        <v>28</v>
      </c>
      <c r="E15" s="16">
        <v>20730700</v>
      </c>
      <c r="F15" s="17">
        <v>20730700</v>
      </c>
      <c r="G15" s="17">
        <v>14762920</v>
      </c>
      <c r="H15" s="17">
        <v>1318000</v>
      </c>
      <c r="I15" s="17">
        <v>0</v>
      </c>
      <c r="J15" s="16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6">
        <v>20730700</v>
      </c>
    </row>
    <row r="16">
      <c r="A16" s="14" t="s">
        <v>29</v>
      </c>
      <c r="B16" s="14" t="s">
        <v>30</v>
      </c>
      <c r="C16" s="14" t="s">
        <v>31</v>
      </c>
      <c r="D16" s="15" t="s">
        <v>32</v>
      </c>
      <c r="E16" s="16">
        <v>1806000</v>
      </c>
      <c r="F16" s="17">
        <v>1806000</v>
      </c>
      <c r="G16" s="17">
        <v>0</v>
      </c>
      <c r="H16" s="17">
        <v>0</v>
      </c>
      <c r="I16" s="17">
        <v>0</v>
      </c>
      <c r="J16" s="1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v>1806000</v>
      </c>
    </row>
    <row r="17" ht="24">
      <c r="A17" s="14" t="s">
        <v>33</v>
      </c>
      <c r="B17" s="14" t="s">
        <v>34</v>
      </c>
      <c r="C17" s="14" t="s">
        <v>35</v>
      </c>
      <c r="D17" s="15" t="s">
        <v>36</v>
      </c>
      <c r="E17" s="16">
        <v>1835350</v>
      </c>
      <c r="F17" s="17">
        <v>1835350</v>
      </c>
      <c r="G17" s="17">
        <v>0</v>
      </c>
      <c r="H17" s="17">
        <v>0</v>
      </c>
      <c r="I17" s="17">
        <v>0</v>
      </c>
      <c r="J17" s="16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6">
        <v>1835350</v>
      </c>
    </row>
    <row r="18" ht="36">
      <c r="A18" s="14" t="s">
        <v>37</v>
      </c>
      <c r="B18" s="14" t="s">
        <v>38</v>
      </c>
      <c r="C18" s="14" t="s">
        <v>39</v>
      </c>
      <c r="D18" s="15" t="s">
        <v>40</v>
      </c>
      <c r="E18" s="16">
        <v>1193000</v>
      </c>
      <c r="F18" s="17">
        <v>1193000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v>1193000</v>
      </c>
    </row>
    <row r="19" ht="24">
      <c r="A19" s="14" t="s">
        <v>41</v>
      </c>
      <c r="B19" s="14" t="s">
        <v>42</v>
      </c>
      <c r="C19" s="14" t="s">
        <v>43</v>
      </c>
      <c r="D19" s="15" t="s">
        <v>44</v>
      </c>
      <c r="E19" s="16">
        <v>150000</v>
      </c>
      <c r="F19" s="17">
        <v>150000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v>150000</v>
      </c>
    </row>
    <row r="20" ht="36">
      <c r="A20" s="14" t="s">
        <v>45</v>
      </c>
      <c r="B20" s="14" t="s">
        <v>46</v>
      </c>
      <c r="C20" s="14" t="s">
        <v>43</v>
      </c>
      <c r="D20" s="15" t="s">
        <v>47</v>
      </c>
      <c r="E20" s="16">
        <v>30000</v>
      </c>
      <c r="F20" s="17">
        <v>30000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v>30000</v>
      </c>
    </row>
    <row r="21" ht="36">
      <c r="A21" s="14" t="s">
        <v>48</v>
      </c>
      <c r="B21" s="14" t="s">
        <v>49</v>
      </c>
      <c r="C21" s="14" t="s">
        <v>43</v>
      </c>
      <c r="D21" s="15" t="s">
        <v>50</v>
      </c>
      <c r="E21" s="16">
        <v>39400</v>
      </c>
      <c r="F21" s="17">
        <v>39400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v>39400</v>
      </c>
    </row>
    <row r="22" ht="48">
      <c r="A22" s="14" t="s">
        <v>51</v>
      </c>
      <c r="B22" s="14" t="s">
        <v>52</v>
      </c>
      <c r="C22" s="14" t="s">
        <v>53</v>
      </c>
      <c r="D22" s="15" t="s">
        <v>54</v>
      </c>
      <c r="E22" s="16">
        <v>11145816</v>
      </c>
      <c r="F22" s="17">
        <v>11145816</v>
      </c>
      <c r="G22" s="17">
        <v>7888538</v>
      </c>
      <c r="H22" s="17">
        <v>622600</v>
      </c>
      <c r="I22" s="17">
        <v>0</v>
      </c>
      <c r="J22" s="16">
        <v>882000</v>
      </c>
      <c r="K22" s="17">
        <v>0</v>
      </c>
      <c r="L22" s="17">
        <v>882000</v>
      </c>
      <c r="M22" s="17">
        <v>10300</v>
      </c>
      <c r="N22" s="17">
        <v>0</v>
      </c>
      <c r="O22" s="17">
        <v>0</v>
      </c>
      <c r="P22" s="16">
        <v>12027816</v>
      </c>
    </row>
    <row r="23" ht="24">
      <c r="A23" s="14" t="s">
        <v>55</v>
      </c>
      <c r="B23" s="14" t="s">
        <v>56</v>
      </c>
      <c r="C23" s="14" t="s">
        <v>57</v>
      </c>
      <c r="D23" s="15" t="s">
        <v>58</v>
      </c>
      <c r="E23" s="16">
        <v>1900000</v>
      </c>
      <c r="F23" s="17">
        <v>1900000</v>
      </c>
      <c r="G23" s="17">
        <v>1283000</v>
      </c>
      <c r="H23" s="17">
        <v>139560</v>
      </c>
      <c r="I23" s="17">
        <v>0</v>
      </c>
      <c r="J23" s="16">
        <v>30000</v>
      </c>
      <c r="K23" s="17">
        <v>0</v>
      </c>
      <c r="L23" s="17">
        <v>30000</v>
      </c>
      <c r="M23" s="17">
        <v>0</v>
      </c>
      <c r="N23" s="17">
        <v>0</v>
      </c>
      <c r="O23" s="17">
        <v>0</v>
      </c>
      <c r="P23" s="16">
        <v>1930000</v>
      </c>
    </row>
    <row r="24" ht="72">
      <c r="A24" s="14" t="s">
        <v>59</v>
      </c>
      <c r="B24" s="14" t="s">
        <v>60</v>
      </c>
      <c r="C24" s="14" t="s">
        <v>61</v>
      </c>
      <c r="D24" s="15" t="s">
        <v>62</v>
      </c>
      <c r="E24" s="16">
        <v>200000</v>
      </c>
      <c r="F24" s="17">
        <v>200000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v>200000</v>
      </c>
    </row>
    <row r="25" ht="60">
      <c r="A25" s="14" t="s">
        <v>63</v>
      </c>
      <c r="B25" s="14" t="s">
        <v>64</v>
      </c>
      <c r="C25" s="14" t="s">
        <v>65</v>
      </c>
      <c r="D25" s="15" t="s">
        <v>66</v>
      </c>
      <c r="E25" s="16">
        <v>150000</v>
      </c>
      <c r="F25" s="17">
        <v>150000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v>150000</v>
      </c>
    </row>
    <row r="26" ht="36">
      <c r="A26" s="14" t="s">
        <v>67</v>
      </c>
      <c r="B26" s="14" t="s">
        <v>68</v>
      </c>
      <c r="C26" s="14" t="s">
        <v>69</v>
      </c>
      <c r="D26" s="15" t="s">
        <v>70</v>
      </c>
      <c r="E26" s="16">
        <v>103000</v>
      </c>
      <c r="F26" s="17">
        <v>103000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v>103000</v>
      </c>
    </row>
    <row r="27" ht="24">
      <c r="A27" s="14" t="s">
        <v>71</v>
      </c>
      <c r="B27" s="14" t="s">
        <v>72</v>
      </c>
      <c r="C27" s="14" t="s">
        <v>73</v>
      </c>
      <c r="D27" s="15" t="s">
        <v>74</v>
      </c>
      <c r="E27" s="16">
        <v>731000</v>
      </c>
      <c r="F27" s="17">
        <v>731000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v>731000</v>
      </c>
    </row>
    <row r="28" ht="24">
      <c r="A28" s="14" t="s">
        <v>75</v>
      </c>
      <c r="B28" s="14" t="s">
        <v>76</v>
      </c>
      <c r="C28" s="14" t="s">
        <v>77</v>
      </c>
      <c r="D28" s="15" t="s">
        <v>78</v>
      </c>
      <c r="E28" s="16">
        <v>75000</v>
      </c>
      <c r="F28" s="17">
        <v>75000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v>75000</v>
      </c>
    </row>
    <row r="29" ht="24">
      <c r="A29" s="14" t="s">
        <v>79</v>
      </c>
      <c r="B29" s="14" t="s">
        <v>80</v>
      </c>
      <c r="C29" s="14" t="s">
        <v>77</v>
      </c>
      <c r="D29" s="15" t="s">
        <v>81</v>
      </c>
      <c r="E29" s="16">
        <v>70000</v>
      </c>
      <c r="F29" s="17">
        <v>70000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v>70000</v>
      </c>
    </row>
    <row r="30" ht="48">
      <c r="A30" s="14" t="s">
        <v>82</v>
      </c>
      <c r="B30" s="14" t="s">
        <v>83</v>
      </c>
      <c r="C30" s="14" t="s">
        <v>84</v>
      </c>
      <c r="D30" s="15" t="s">
        <v>85</v>
      </c>
      <c r="E30" s="16">
        <v>5052100</v>
      </c>
      <c r="F30" s="17">
        <v>5052100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v>5052100</v>
      </c>
    </row>
    <row r="31">
      <c r="A31" s="14" t="s">
        <v>86</v>
      </c>
      <c r="B31" s="14" t="s">
        <v>87</v>
      </c>
      <c r="C31" s="14" t="s">
        <v>84</v>
      </c>
      <c r="D31" s="15" t="s">
        <v>88</v>
      </c>
      <c r="E31" s="16">
        <v>3689400</v>
      </c>
      <c r="F31" s="17">
        <v>3689400</v>
      </c>
      <c r="G31" s="17">
        <v>20000</v>
      </c>
      <c r="H31" s="17">
        <v>1175000</v>
      </c>
      <c r="I31" s="17">
        <v>0</v>
      </c>
      <c r="J31" s="16">
        <v>124400</v>
      </c>
      <c r="K31" s="17">
        <v>0</v>
      </c>
      <c r="L31" s="17">
        <v>124400</v>
      </c>
      <c r="M31" s="17">
        <v>20000</v>
      </c>
      <c r="N31" s="17">
        <v>0</v>
      </c>
      <c r="O31" s="17">
        <v>0</v>
      </c>
      <c r="P31" s="16">
        <v>3813800</v>
      </c>
    </row>
    <row r="32">
      <c r="A32" s="14" t="s">
        <v>89</v>
      </c>
      <c r="B32" s="14" t="s">
        <v>90</v>
      </c>
      <c r="C32" s="14" t="s">
        <v>84</v>
      </c>
      <c r="D32" s="15" t="s">
        <v>91</v>
      </c>
      <c r="E32" s="16">
        <v>450000</v>
      </c>
      <c r="F32" s="17">
        <v>450000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v>450000</v>
      </c>
    </row>
    <row r="33" ht="84">
      <c r="A33" s="14" t="s">
        <v>92</v>
      </c>
      <c r="B33" s="14" t="s">
        <v>93</v>
      </c>
      <c r="C33" s="14" t="s">
        <v>94</v>
      </c>
      <c r="D33" s="15" t="s">
        <v>95</v>
      </c>
      <c r="E33" s="16">
        <v>2000000</v>
      </c>
      <c r="F33" s="17">
        <v>2000000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v>2000000</v>
      </c>
    </row>
    <row r="34" ht="24">
      <c r="A34" s="14" t="s">
        <v>96</v>
      </c>
      <c r="B34" s="14" t="s">
        <v>97</v>
      </c>
      <c r="C34" s="14" t="s">
        <v>94</v>
      </c>
      <c r="D34" s="15" t="s">
        <v>98</v>
      </c>
      <c r="E34" s="16">
        <v>60000</v>
      </c>
      <c r="F34" s="17">
        <v>60000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v>60000</v>
      </c>
    </row>
    <row r="35">
      <c r="A35" s="14" t="s">
        <v>99</v>
      </c>
      <c r="B35" s="14" t="s">
        <v>100</v>
      </c>
      <c r="C35" s="14" t="s">
        <v>101</v>
      </c>
      <c r="D35" s="15" t="s">
        <v>102</v>
      </c>
      <c r="E35" s="16">
        <v>100000</v>
      </c>
      <c r="F35" s="17">
        <v>100000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v>100000</v>
      </c>
    </row>
    <row r="36" ht="24">
      <c r="A36" s="14" t="s">
        <v>103</v>
      </c>
      <c r="B36" s="14" t="s">
        <v>104</v>
      </c>
      <c r="C36" s="14" t="s">
        <v>105</v>
      </c>
      <c r="D36" s="15" t="s">
        <v>106</v>
      </c>
      <c r="E36" s="16">
        <v>850000</v>
      </c>
      <c r="F36" s="17">
        <v>850000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v>850000</v>
      </c>
    </row>
    <row r="37" ht="24">
      <c r="A37" s="14" t="s">
        <v>107</v>
      </c>
      <c r="B37" s="14" t="s">
        <v>108</v>
      </c>
      <c r="C37" s="14" t="s">
        <v>105</v>
      </c>
      <c r="D37" s="15" t="s">
        <v>109</v>
      </c>
      <c r="E37" s="16">
        <v>500000</v>
      </c>
      <c r="F37" s="17">
        <v>500000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v>500000</v>
      </c>
    </row>
    <row r="38" ht="24">
      <c r="A38" s="14" t="s">
        <v>110</v>
      </c>
      <c r="B38" s="14" t="s">
        <v>111</v>
      </c>
      <c r="C38" s="14" t="s">
        <v>112</v>
      </c>
      <c r="D38" s="15" t="s">
        <v>113</v>
      </c>
      <c r="E38" s="16">
        <v>200000</v>
      </c>
      <c r="F38" s="17">
        <v>200000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v>200000</v>
      </c>
    </row>
    <row r="39" ht="36">
      <c r="A39" s="14" t="s">
        <v>114</v>
      </c>
      <c r="B39" s="14" t="s">
        <v>115</v>
      </c>
      <c r="C39" s="14" t="s">
        <v>116</v>
      </c>
      <c r="D39" s="15" t="s">
        <v>117</v>
      </c>
      <c r="E39" s="16">
        <v>3155000</v>
      </c>
      <c r="F39" s="17">
        <v>3155000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v>3155000</v>
      </c>
    </row>
    <row r="40" ht="24">
      <c r="A40" s="14" t="s">
        <v>118</v>
      </c>
      <c r="B40" s="14" t="s">
        <v>119</v>
      </c>
      <c r="C40" s="14" t="s">
        <v>120</v>
      </c>
      <c r="D40" s="15" t="s">
        <v>121</v>
      </c>
      <c r="E40" s="16">
        <v>60000</v>
      </c>
      <c r="F40" s="17">
        <v>60000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v>60000</v>
      </c>
    </row>
    <row r="41" ht="24">
      <c r="A41" s="14" t="s">
        <v>122</v>
      </c>
      <c r="B41" s="14" t="s">
        <v>123</v>
      </c>
      <c r="C41" s="14" t="s">
        <v>124</v>
      </c>
      <c r="D41" s="15" t="s">
        <v>125</v>
      </c>
      <c r="E41" s="16">
        <v>63000</v>
      </c>
      <c r="F41" s="17">
        <v>63000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v>63000</v>
      </c>
    </row>
    <row r="42" ht="24">
      <c r="A42" s="14" t="s">
        <v>126</v>
      </c>
      <c r="B42" s="14" t="s">
        <v>127</v>
      </c>
      <c r="C42" s="14" t="s">
        <v>124</v>
      </c>
      <c r="D42" s="15" t="s">
        <v>128</v>
      </c>
      <c r="E42" s="16">
        <v>3628123</v>
      </c>
      <c r="F42" s="17">
        <v>3628123</v>
      </c>
      <c r="G42" s="17">
        <v>2448993</v>
      </c>
      <c r="H42" s="17">
        <v>81050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v>3628123</v>
      </c>
    </row>
    <row r="43">
      <c r="A43" s="14" t="s">
        <v>129</v>
      </c>
      <c r="B43" s="14" t="s">
        <v>130</v>
      </c>
      <c r="C43" s="14" t="s">
        <v>131</v>
      </c>
      <c r="D43" s="15" t="s">
        <v>132</v>
      </c>
      <c r="E43" s="16">
        <v>45000</v>
      </c>
      <c r="F43" s="17">
        <v>45000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v>45000</v>
      </c>
    </row>
    <row r="44">
      <c r="A44" s="14" t="s">
        <v>133</v>
      </c>
      <c r="B44" s="14" t="s">
        <v>134</v>
      </c>
      <c r="C44" s="14" t="s">
        <v>135</v>
      </c>
      <c r="D44" s="15" t="s">
        <v>136</v>
      </c>
      <c r="E44" s="16">
        <v>0</v>
      </c>
      <c r="F44" s="17">
        <v>0</v>
      </c>
      <c r="G44" s="17">
        <v>0</v>
      </c>
      <c r="H44" s="17">
        <v>0</v>
      </c>
      <c r="I44" s="17">
        <v>0</v>
      </c>
      <c r="J44" s="16">
        <v>230000</v>
      </c>
      <c r="K44" s="17">
        <v>0</v>
      </c>
      <c r="L44" s="17">
        <v>230000</v>
      </c>
      <c r="M44" s="17">
        <v>0</v>
      </c>
      <c r="N44" s="17">
        <v>0</v>
      </c>
      <c r="O44" s="17">
        <v>0</v>
      </c>
      <c r="P44" s="16">
        <v>230000</v>
      </c>
    </row>
    <row r="45" ht="24">
      <c r="A45" s="14" t="s">
        <v>137</v>
      </c>
      <c r="B45" s="14" t="s">
        <v>138</v>
      </c>
      <c r="C45" s="14" t="s">
        <v>139</v>
      </c>
      <c r="D45" s="15" t="s">
        <v>140</v>
      </c>
      <c r="E45" s="16">
        <v>100000</v>
      </c>
      <c r="F45" s="17">
        <v>100000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v>100000</v>
      </c>
    </row>
    <row r="46" ht="24">
      <c r="A46" s="10" t="s">
        <v>141</v>
      </c>
      <c r="B46" s="10" t="s">
        <v>22</v>
      </c>
      <c r="C46" s="10" t="s">
        <v>22</v>
      </c>
      <c r="D46" s="11" t="s">
        <v>142</v>
      </c>
      <c r="E46" s="12">
        <v>159214037</v>
      </c>
      <c r="F46" s="13">
        <v>159214037</v>
      </c>
      <c r="G46" s="13">
        <v>107090765</v>
      </c>
      <c r="H46" s="13">
        <v>14821968</v>
      </c>
      <c r="I46" s="13">
        <v>0</v>
      </c>
      <c r="J46" s="12">
        <v>3013654</v>
      </c>
      <c r="K46" s="13">
        <v>0</v>
      </c>
      <c r="L46" s="13">
        <v>3013654</v>
      </c>
      <c r="M46" s="13">
        <v>0</v>
      </c>
      <c r="N46" s="13">
        <v>0</v>
      </c>
      <c r="O46" s="13">
        <v>0</v>
      </c>
      <c r="P46" s="12">
        <v>162227691</v>
      </c>
    </row>
    <row r="47" ht="24">
      <c r="A47" s="10" t="s">
        <v>143</v>
      </c>
      <c r="B47" s="10" t="s">
        <v>22</v>
      </c>
      <c r="C47" s="10" t="s">
        <v>22</v>
      </c>
      <c r="D47" s="11" t="s">
        <v>142</v>
      </c>
      <c r="E47" s="12">
        <v>159214037</v>
      </c>
      <c r="F47" s="13">
        <v>159214037</v>
      </c>
      <c r="G47" s="13">
        <v>107090765</v>
      </c>
      <c r="H47" s="13">
        <v>14821968</v>
      </c>
      <c r="I47" s="13">
        <v>0</v>
      </c>
      <c r="J47" s="12">
        <v>3013654</v>
      </c>
      <c r="K47" s="13">
        <v>0</v>
      </c>
      <c r="L47" s="13">
        <v>3013654</v>
      </c>
      <c r="M47" s="13">
        <v>0</v>
      </c>
      <c r="N47" s="13">
        <v>0</v>
      </c>
      <c r="O47" s="13">
        <v>0</v>
      </c>
      <c r="P47" s="12">
        <v>162227691</v>
      </c>
    </row>
    <row r="48" ht="36">
      <c r="A48" s="14" t="s">
        <v>144</v>
      </c>
      <c r="B48" s="14" t="s">
        <v>145</v>
      </c>
      <c r="C48" s="14" t="s">
        <v>27</v>
      </c>
      <c r="D48" s="15" t="s">
        <v>146</v>
      </c>
      <c r="E48" s="16">
        <v>1065352</v>
      </c>
      <c r="F48" s="17">
        <v>1065352</v>
      </c>
      <c r="G48" s="17">
        <v>829992</v>
      </c>
      <c r="H48" s="17">
        <v>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v>1065352</v>
      </c>
    </row>
    <row r="49">
      <c r="A49" s="14" t="s">
        <v>147</v>
      </c>
      <c r="B49" s="14" t="s">
        <v>61</v>
      </c>
      <c r="C49" s="14" t="s">
        <v>148</v>
      </c>
      <c r="D49" s="15" t="s">
        <v>149</v>
      </c>
      <c r="E49" s="16">
        <v>27214158</v>
      </c>
      <c r="F49" s="17">
        <v>27214158</v>
      </c>
      <c r="G49" s="17">
        <v>16044540</v>
      </c>
      <c r="H49" s="17">
        <v>3776126</v>
      </c>
      <c r="I49" s="17">
        <v>0</v>
      </c>
      <c r="J49" s="16">
        <v>1690634</v>
      </c>
      <c r="K49" s="17">
        <v>0</v>
      </c>
      <c r="L49" s="17">
        <v>1690634</v>
      </c>
      <c r="M49" s="17">
        <v>0</v>
      </c>
      <c r="N49" s="17">
        <v>0</v>
      </c>
      <c r="O49" s="17">
        <v>0</v>
      </c>
      <c r="P49" s="16">
        <v>28904792</v>
      </c>
    </row>
    <row r="50" ht="24">
      <c r="A50" s="14" t="s">
        <v>150</v>
      </c>
      <c r="B50" s="14" t="s">
        <v>151</v>
      </c>
      <c r="C50" s="14" t="s">
        <v>152</v>
      </c>
      <c r="D50" s="15" t="s">
        <v>153</v>
      </c>
      <c r="E50" s="16">
        <v>33324879</v>
      </c>
      <c r="F50" s="17">
        <v>33324879</v>
      </c>
      <c r="G50" s="17">
        <v>13626980</v>
      </c>
      <c r="H50" s="17">
        <v>9806207</v>
      </c>
      <c r="I50" s="17">
        <v>0</v>
      </c>
      <c r="J50" s="16">
        <v>1173020</v>
      </c>
      <c r="K50" s="17">
        <v>0</v>
      </c>
      <c r="L50" s="17">
        <v>1173020</v>
      </c>
      <c r="M50" s="17">
        <v>0</v>
      </c>
      <c r="N50" s="17">
        <v>0</v>
      </c>
      <c r="O50" s="17">
        <v>0</v>
      </c>
      <c r="P50" s="16">
        <v>34497899</v>
      </c>
    </row>
    <row r="51" ht="24">
      <c r="A51" s="14" t="s">
        <v>154</v>
      </c>
      <c r="B51" s="14" t="s">
        <v>155</v>
      </c>
      <c r="C51" s="14" t="s">
        <v>152</v>
      </c>
      <c r="D51" s="15" t="s">
        <v>153</v>
      </c>
      <c r="E51" s="16">
        <v>73985500</v>
      </c>
      <c r="F51" s="17">
        <v>73985500</v>
      </c>
      <c r="G51" s="17">
        <v>60409948</v>
      </c>
      <c r="H51" s="17">
        <v>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v>73985500</v>
      </c>
    </row>
    <row r="52" ht="36">
      <c r="A52" s="14" t="s">
        <v>156</v>
      </c>
      <c r="B52" s="14" t="s">
        <v>43</v>
      </c>
      <c r="C52" s="14" t="s">
        <v>157</v>
      </c>
      <c r="D52" s="15" t="s">
        <v>158</v>
      </c>
      <c r="E52" s="16">
        <v>4308992</v>
      </c>
      <c r="F52" s="17">
        <v>4308992</v>
      </c>
      <c r="G52" s="17">
        <v>3044970</v>
      </c>
      <c r="H52" s="17">
        <v>363011</v>
      </c>
      <c r="I52" s="17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6">
        <v>4308992</v>
      </c>
    </row>
    <row r="53" ht="24">
      <c r="A53" s="14" t="s">
        <v>159</v>
      </c>
      <c r="B53" s="14" t="s">
        <v>160</v>
      </c>
      <c r="C53" s="14" t="s">
        <v>157</v>
      </c>
      <c r="D53" s="15" t="s">
        <v>161</v>
      </c>
      <c r="E53" s="16">
        <v>4686520</v>
      </c>
      <c r="F53" s="17">
        <v>4686520</v>
      </c>
      <c r="G53" s="17">
        <v>3598130</v>
      </c>
      <c r="H53" s="17">
        <v>198210</v>
      </c>
      <c r="I53" s="17">
        <v>0</v>
      </c>
      <c r="J53" s="16">
        <v>50000</v>
      </c>
      <c r="K53" s="17">
        <v>0</v>
      </c>
      <c r="L53" s="17">
        <v>50000</v>
      </c>
      <c r="M53" s="17">
        <v>0</v>
      </c>
      <c r="N53" s="17">
        <v>0</v>
      </c>
      <c r="O53" s="17">
        <v>0</v>
      </c>
      <c r="P53" s="16">
        <v>4736520</v>
      </c>
    </row>
    <row r="54" ht="24">
      <c r="A54" s="14" t="s">
        <v>162</v>
      </c>
      <c r="B54" s="14" t="s">
        <v>163</v>
      </c>
      <c r="C54" s="14" t="s">
        <v>164</v>
      </c>
      <c r="D54" s="15" t="s">
        <v>165</v>
      </c>
      <c r="E54" s="16">
        <v>9231844</v>
      </c>
      <c r="F54" s="17">
        <v>9231844</v>
      </c>
      <c r="G54" s="17">
        <v>5730930</v>
      </c>
      <c r="H54" s="17">
        <v>468501</v>
      </c>
      <c r="I54" s="17">
        <v>0</v>
      </c>
      <c r="J54" s="16">
        <v>100000</v>
      </c>
      <c r="K54" s="17">
        <v>0</v>
      </c>
      <c r="L54" s="17">
        <v>100000</v>
      </c>
      <c r="M54" s="17">
        <v>0</v>
      </c>
      <c r="N54" s="17">
        <v>0</v>
      </c>
      <c r="O54" s="17">
        <v>0</v>
      </c>
      <c r="P54" s="16">
        <v>9331844</v>
      </c>
    </row>
    <row r="55">
      <c r="A55" s="14" t="s">
        <v>166</v>
      </c>
      <c r="B55" s="14" t="s">
        <v>167</v>
      </c>
      <c r="C55" s="14" t="s">
        <v>164</v>
      </c>
      <c r="D55" s="15" t="s">
        <v>168</v>
      </c>
      <c r="E55" s="16">
        <v>311165</v>
      </c>
      <c r="F55" s="17">
        <v>311165</v>
      </c>
      <c r="G55" s="17">
        <v>0</v>
      </c>
      <c r="H55" s="17">
        <v>0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v>311165</v>
      </c>
    </row>
    <row r="56" ht="24">
      <c r="A56" s="14" t="s">
        <v>169</v>
      </c>
      <c r="B56" s="14" t="s">
        <v>170</v>
      </c>
      <c r="C56" s="14" t="s">
        <v>164</v>
      </c>
      <c r="D56" s="15" t="s">
        <v>171</v>
      </c>
      <c r="E56" s="16">
        <v>25600</v>
      </c>
      <c r="F56" s="17">
        <v>25600</v>
      </c>
      <c r="G56" s="17">
        <v>0</v>
      </c>
      <c r="H56" s="17">
        <v>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v>25600</v>
      </c>
    </row>
    <row r="57" ht="24">
      <c r="A57" s="14" t="s">
        <v>172</v>
      </c>
      <c r="B57" s="14" t="s">
        <v>173</v>
      </c>
      <c r="C57" s="14" t="s">
        <v>164</v>
      </c>
      <c r="D57" s="15" t="s">
        <v>174</v>
      </c>
      <c r="E57" s="16">
        <v>1351270</v>
      </c>
      <c r="F57" s="17">
        <v>1351270</v>
      </c>
      <c r="G57" s="17">
        <v>1107600</v>
      </c>
      <c r="H57" s="17">
        <v>0</v>
      </c>
      <c r="I57" s="17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6">
        <v>1351270</v>
      </c>
    </row>
    <row r="58" ht="24">
      <c r="A58" s="14" t="s">
        <v>175</v>
      </c>
      <c r="B58" s="14" t="s">
        <v>176</v>
      </c>
      <c r="C58" s="14" t="s">
        <v>164</v>
      </c>
      <c r="D58" s="15" t="s">
        <v>177</v>
      </c>
      <c r="E58" s="16">
        <v>842015</v>
      </c>
      <c r="F58" s="17">
        <v>842015</v>
      </c>
      <c r="G58" s="17">
        <v>666615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v>842015</v>
      </c>
    </row>
    <row r="59" ht="48">
      <c r="A59" s="14" t="s">
        <v>178</v>
      </c>
      <c r="B59" s="14" t="s">
        <v>179</v>
      </c>
      <c r="C59" s="14" t="s">
        <v>164</v>
      </c>
      <c r="D59" s="15" t="s">
        <v>180</v>
      </c>
      <c r="E59" s="16">
        <v>370060</v>
      </c>
      <c r="F59" s="17">
        <v>370060</v>
      </c>
      <c r="G59" s="17">
        <v>303300</v>
      </c>
      <c r="H59" s="17">
        <v>0</v>
      </c>
      <c r="I59" s="17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6">
        <v>370060</v>
      </c>
    </row>
    <row r="60" ht="24">
      <c r="A60" s="14" t="s">
        <v>181</v>
      </c>
      <c r="B60" s="14" t="s">
        <v>182</v>
      </c>
      <c r="C60" s="14" t="s">
        <v>77</v>
      </c>
      <c r="D60" s="15" t="s">
        <v>183</v>
      </c>
      <c r="E60" s="16">
        <v>2496682</v>
      </c>
      <c r="F60" s="17">
        <v>2496682</v>
      </c>
      <c r="G60" s="17">
        <v>1727760</v>
      </c>
      <c r="H60" s="17">
        <v>209913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v>2496682</v>
      </c>
    </row>
    <row r="61" ht="24">
      <c r="A61" s="10" t="s">
        <v>184</v>
      </c>
      <c r="B61" s="10" t="s">
        <v>22</v>
      </c>
      <c r="C61" s="10" t="s">
        <v>22</v>
      </c>
      <c r="D61" s="11" t="s">
        <v>185</v>
      </c>
      <c r="E61" s="12">
        <v>17953874</v>
      </c>
      <c r="F61" s="13">
        <v>17953874</v>
      </c>
      <c r="G61" s="13">
        <v>11095320</v>
      </c>
      <c r="H61" s="13">
        <v>1878700</v>
      </c>
      <c r="I61" s="13">
        <v>0</v>
      </c>
      <c r="J61" s="12">
        <v>238830</v>
      </c>
      <c r="K61" s="13">
        <v>0</v>
      </c>
      <c r="L61" s="13">
        <v>238830</v>
      </c>
      <c r="M61" s="13">
        <v>61400</v>
      </c>
      <c r="N61" s="13">
        <v>0</v>
      </c>
      <c r="O61" s="13">
        <v>0</v>
      </c>
      <c r="P61" s="12">
        <v>18192704</v>
      </c>
    </row>
    <row r="62" ht="24">
      <c r="A62" s="10" t="s">
        <v>186</v>
      </c>
      <c r="B62" s="10" t="s">
        <v>22</v>
      </c>
      <c r="C62" s="10" t="s">
        <v>22</v>
      </c>
      <c r="D62" s="11" t="s">
        <v>185</v>
      </c>
      <c r="E62" s="12">
        <v>17953874</v>
      </c>
      <c r="F62" s="13">
        <v>17953874</v>
      </c>
      <c r="G62" s="13">
        <v>11095320</v>
      </c>
      <c r="H62" s="13">
        <v>1878700</v>
      </c>
      <c r="I62" s="13">
        <v>0</v>
      </c>
      <c r="J62" s="12">
        <v>238830</v>
      </c>
      <c r="K62" s="13">
        <v>0</v>
      </c>
      <c r="L62" s="13">
        <v>238830</v>
      </c>
      <c r="M62" s="13">
        <v>61400</v>
      </c>
      <c r="N62" s="13">
        <v>0</v>
      </c>
      <c r="O62" s="13">
        <v>0</v>
      </c>
      <c r="P62" s="12">
        <v>18192704</v>
      </c>
    </row>
    <row r="63" ht="36">
      <c r="A63" s="14" t="s">
        <v>187</v>
      </c>
      <c r="B63" s="14" t="s">
        <v>145</v>
      </c>
      <c r="C63" s="14" t="s">
        <v>27</v>
      </c>
      <c r="D63" s="15" t="s">
        <v>146</v>
      </c>
      <c r="E63" s="16">
        <v>921200</v>
      </c>
      <c r="F63" s="17">
        <v>921200</v>
      </c>
      <c r="G63" s="17">
        <v>724820</v>
      </c>
      <c r="H63" s="17">
        <v>7600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v>921200</v>
      </c>
    </row>
    <row r="64">
      <c r="A64" s="14" t="s">
        <v>188</v>
      </c>
      <c r="B64" s="14" t="s">
        <v>189</v>
      </c>
      <c r="C64" s="14" t="s">
        <v>190</v>
      </c>
      <c r="D64" s="15" t="s">
        <v>191</v>
      </c>
      <c r="E64" s="16">
        <v>4431680</v>
      </c>
      <c r="F64" s="17">
        <v>4431680</v>
      </c>
      <c r="G64" s="17">
        <v>3100000</v>
      </c>
      <c r="H64" s="17">
        <v>327000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v>4431680</v>
      </c>
    </row>
    <row r="65">
      <c r="A65" s="14" t="s">
        <v>192</v>
      </c>
      <c r="B65" s="14" t="s">
        <v>193</v>
      </c>
      <c r="C65" s="14" t="s">
        <v>190</v>
      </c>
      <c r="D65" s="15" t="s">
        <v>194</v>
      </c>
      <c r="E65" s="16">
        <v>570794</v>
      </c>
      <c r="F65" s="17">
        <v>570794</v>
      </c>
      <c r="G65" s="17">
        <v>394000</v>
      </c>
      <c r="H65" s="17">
        <v>12000</v>
      </c>
      <c r="I65" s="17">
        <v>0</v>
      </c>
      <c r="J65" s="16">
        <v>4000</v>
      </c>
      <c r="K65" s="17">
        <v>0</v>
      </c>
      <c r="L65" s="17">
        <v>4000</v>
      </c>
      <c r="M65" s="17">
        <v>0</v>
      </c>
      <c r="N65" s="17">
        <v>0</v>
      </c>
      <c r="O65" s="17">
        <v>0</v>
      </c>
      <c r="P65" s="16">
        <v>574794</v>
      </c>
    </row>
    <row r="66" ht="38.25">
      <c r="A66" s="14" t="s">
        <v>195</v>
      </c>
      <c r="B66" s="14" t="s">
        <v>196</v>
      </c>
      <c r="C66" s="14" t="s">
        <v>197</v>
      </c>
      <c r="D66" s="15" t="s">
        <v>198</v>
      </c>
      <c r="E66" s="16">
        <v>9887950</v>
      </c>
      <c r="F66" s="17">
        <v>9887950</v>
      </c>
      <c r="G66" s="17">
        <v>6050000</v>
      </c>
      <c r="H66" s="17">
        <v>1474000</v>
      </c>
      <c r="I66" s="17">
        <v>0</v>
      </c>
      <c r="J66" s="16">
        <v>234830</v>
      </c>
      <c r="K66" s="17">
        <v>0</v>
      </c>
      <c r="L66" s="17">
        <v>234830</v>
      </c>
      <c r="M66" s="17">
        <v>61400</v>
      </c>
      <c r="N66" s="17">
        <v>0</v>
      </c>
      <c r="O66" s="17">
        <v>0</v>
      </c>
      <c r="P66" s="16">
        <v>10122780</v>
      </c>
    </row>
    <row r="67" ht="25.5">
      <c r="A67" s="14" t="s">
        <v>199</v>
      </c>
      <c r="B67" s="14" t="s">
        <v>200</v>
      </c>
      <c r="C67" s="14" t="s">
        <v>201</v>
      </c>
      <c r="D67" s="15" t="s">
        <v>202</v>
      </c>
      <c r="E67" s="16">
        <v>1125120</v>
      </c>
      <c r="F67" s="17">
        <v>1125120</v>
      </c>
      <c r="G67" s="17">
        <v>826500</v>
      </c>
      <c r="H67" s="17">
        <v>58100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v>1125120</v>
      </c>
    </row>
    <row r="68">
      <c r="A68" s="14" t="s">
        <v>203</v>
      </c>
      <c r="B68" s="14" t="s">
        <v>204</v>
      </c>
      <c r="C68" s="14" t="s">
        <v>201</v>
      </c>
      <c r="D68" s="15" t="s">
        <v>205</v>
      </c>
      <c r="E68" s="16">
        <v>1017130</v>
      </c>
      <c r="F68" s="17">
        <v>1017130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v>1017130</v>
      </c>
    </row>
    <row r="69" ht="25.5">
      <c r="A69" s="10" t="s">
        <v>206</v>
      </c>
      <c r="B69" s="10" t="s">
        <v>22</v>
      </c>
      <c r="C69" s="10" t="s">
        <v>22</v>
      </c>
      <c r="D69" s="11" t="s">
        <v>207</v>
      </c>
      <c r="E69" s="12">
        <v>5118830</v>
      </c>
      <c r="F69" s="13">
        <v>4001130</v>
      </c>
      <c r="G69" s="13">
        <v>1060000</v>
      </c>
      <c r="H69" s="13">
        <v>36000</v>
      </c>
      <c r="I69" s="13">
        <v>0</v>
      </c>
      <c r="J69" s="12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2">
        <v>5118830</v>
      </c>
    </row>
    <row r="70" ht="25.5">
      <c r="A70" s="10" t="s">
        <v>208</v>
      </c>
      <c r="B70" s="10" t="s">
        <v>22</v>
      </c>
      <c r="C70" s="10" t="s">
        <v>22</v>
      </c>
      <c r="D70" s="11" t="s">
        <v>207</v>
      </c>
      <c r="E70" s="12">
        <v>5118830</v>
      </c>
      <c r="F70" s="13">
        <v>4001130</v>
      </c>
      <c r="G70" s="13">
        <v>1060000</v>
      </c>
      <c r="H70" s="13">
        <v>36000</v>
      </c>
      <c r="I70" s="13">
        <v>0</v>
      </c>
      <c r="J70" s="12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2">
        <v>5118830</v>
      </c>
    </row>
    <row r="71" ht="38.25">
      <c r="A71" s="14" t="s">
        <v>209</v>
      </c>
      <c r="B71" s="14" t="s">
        <v>145</v>
      </c>
      <c r="C71" s="14" t="s">
        <v>27</v>
      </c>
      <c r="D71" s="15" t="s">
        <v>146</v>
      </c>
      <c r="E71" s="16">
        <v>1401130</v>
      </c>
      <c r="F71" s="17">
        <v>1401130</v>
      </c>
      <c r="G71" s="17">
        <v>1060000</v>
      </c>
      <c r="H71" s="17">
        <v>36000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v>1401130</v>
      </c>
    </row>
    <row r="72">
      <c r="A72" s="14" t="s">
        <v>210</v>
      </c>
      <c r="B72" s="14" t="s">
        <v>211</v>
      </c>
      <c r="C72" s="14" t="s">
        <v>31</v>
      </c>
      <c r="D72" s="15" t="s">
        <v>212</v>
      </c>
      <c r="E72" s="16">
        <v>1117700</v>
      </c>
      <c r="F72" s="17">
        <v>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v>1117700</v>
      </c>
    </row>
    <row r="73">
      <c r="A73" s="14" t="s">
        <v>213</v>
      </c>
      <c r="B73" s="14" t="s">
        <v>214</v>
      </c>
      <c r="C73" s="14" t="s">
        <v>30</v>
      </c>
      <c r="D73" s="15" t="s">
        <v>215</v>
      </c>
      <c r="E73" s="16">
        <v>2600000</v>
      </c>
      <c r="F73" s="17">
        <v>2600000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v>2600000</v>
      </c>
    </row>
    <row r="74">
      <c r="A74" s="18" t="s">
        <v>216</v>
      </c>
      <c r="B74" s="19" t="s">
        <v>216</v>
      </c>
      <c r="C74" s="19" t="s">
        <v>216</v>
      </c>
      <c r="D74" s="19" t="s">
        <v>217</v>
      </c>
      <c r="E74" s="12">
        <v>242398630</v>
      </c>
      <c r="F74" s="12">
        <v>241280930</v>
      </c>
      <c r="G74" s="12">
        <v>145649536</v>
      </c>
      <c r="H74" s="12">
        <v>20072878</v>
      </c>
      <c r="I74" s="12">
        <v>0</v>
      </c>
      <c r="J74" s="12">
        <v>4518884</v>
      </c>
      <c r="K74" s="12">
        <v>0</v>
      </c>
      <c r="L74" s="12">
        <v>4518884</v>
      </c>
      <c r="M74" s="12">
        <v>91700</v>
      </c>
      <c r="N74" s="12">
        <v>0</v>
      </c>
      <c r="O74" s="12">
        <v>0</v>
      </c>
      <c r="P74" s="12">
        <v>246917514</v>
      </c>
    </row>
    <row r="75">
      <c r="A75" s="20" t="s">
        <v>218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ht="39" customHeight="1">
      <c r="A76" s="21" t="s">
        <v>219</v>
      </c>
      <c r="B76" s="21"/>
      <c r="C76" s="21"/>
      <c r="D76" s="22"/>
      <c r="E76" s="22" t="s">
        <v>220</v>
      </c>
      <c r="F76" s="22"/>
      <c r="G76" s="23"/>
      <c r="H76" s="23"/>
      <c r="I76" s="23"/>
      <c r="J76" s="23"/>
    </row>
  </sheetData>
  <mergeCells count="25">
    <mergeCell ref="M2:P3"/>
    <mergeCell ref="A4:P4"/>
    <mergeCell ref="A5:P5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G10:G11"/>
    <mergeCell ref="H10:H11"/>
    <mergeCell ref="M10:M11"/>
    <mergeCell ref="N10:N11"/>
    <mergeCell ref="A75:P75"/>
    <mergeCell ref="A76:C76"/>
  </mergeCells>
  <printOptions headings="0" gridLines="0"/>
  <pageMargins left="0.19685039370078697" right="0.19685039370078697" top="0.39370078740157494" bottom="0.19685039370078697" header="0" footer="0"/>
  <pageSetup blackAndWhite="0" cellComments="none" copies="1" draft="0" errors="displayed" firstPageNumber="-1" fitToHeight="2" fitToWidth="1" horizontalDpi="600" orientation="landscape" pageOrder="downThenOver" paperSize="9" scale="55" useFirstPageNumber="0" usePrinterDefaults="1" verticalDpi="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K60" activeCellId="0" sqref="K60"/>
    </sheetView>
  </sheetViews>
  <sheetFormatPr defaultRowHeight="13.5"/>
  <cols>
    <col bestFit="1" customWidth="1" min="1" max="3" width="12"/>
    <col bestFit="1" customWidth="1" min="4" max="4" width="40.7109375"/>
    <col bestFit="1" customWidth="1" min="5" max="16" width="15.7109375"/>
    <col bestFit="1" min="20" max="20" style="24" width="9.140625"/>
  </cols>
  <sheetData>
    <row r="1">
      <c r="M1" t="s">
        <v>0</v>
      </c>
    </row>
    <row r="2">
      <c r="M2" t="s">
        <v>221</v>
      </c>
    </row>
    <row r="3">
      <c r="M3" t="s">
        <v>222</v>
      </c>
    </row>
    <row r="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>
      <c r="A7" s="27" t="s">
        <v>4</v>
      </c>
    </row>
    <row r="8">
      <c r="A8" t="s">
        <v>5</v>
      </c>
      <c r="P8" s="28" t="s">
        <v>6</v>
      </c>
    </row>
    <row r="9">
      <c r="A9" s="29" t="s">
        <v>7</v>
      </c>
      <c r="B9" s="29" t="s">
        <v>8</v>
      </c>
      <c r="C9" s="29" t="s">
        <v>9</v>
      </c>
      <c r="D9" s="30" t="s">
        <v>10</v>
      </c>
      <c r="E9" s="30" t="s">
        <v>11</v>
      </c>
      <c r="F9" s="30"/>
      <c r="G9" s="30"/>
      <c r="H9" s="30"/>
      <c r="I9" s="30"/>
      <c r="J9" s="30" t="s">
        <v>12</v>
      </c>
      <c r="K9" s="30"/>
      <c r="L9" s="30"/>
      <c r="M9" s="30"/>
      <c r="N9" s="30"/>
      <c r="O9" s="30"/>
      <c r="P9" s="31" t="s">
        <v>13</v>
      </c>
    </row>
    <row r="10">
      <c r="A10" s="30"/>
      <c r="B10" s="30"/>
      <c r="C10" s="30"/>
      <c r="D10" s="30"/>
      <c r="E10" s="31" t="s">
        <v>14</v>
      </c>
      <c r="F10" s="30" t="s">
        <v>15</v>
      </c>
      <c r="G10" s="30" t="s">
        <v>16</v>
      </c>
      <c r="H10" s="30"/>
      <c r="I10" s="30" t="s">
        <v>17</v>
      </c>
      <c r="J10" s="31" t="s">
        <v>14</v>
      </c>
      <c r="K10" s="30" t="s">
        <v>18</v>
      </c>
      <c r="L10" s="30" t="s">
        <v>15</v>
      </c>
      <c r="M10" s="30" t="s">
        <v>16</v>
      </c>
      <c r="N10" s="30"/>
      <c r="O10" s="30" t="s">
        <v>17</v>
      </c>
      <c r="P10" s="30"/>
    </row>
    <row r="11">
      <c r="A11" s="30"/>
      <c r="B11" s="30"/>
      <c r="C11" s="30"/>
      <c r="D11" s="30"/>
      <c r="E11" s="30"/>
      <c r="F11" s="30"/>
      <c r="G11" s="30" t="s">
        <v>19</v>
      </c>
      <c r="H11" s="30" t="s">
        <v>20</v>
      </c>
      <c r="I11" s="30"/>
      <c r="J11" s="30"/>
      <c r="K11" s="30"/>
      <c r="L11" s="30"/>
      <c r="M11" s="30" t="s">
        <v>19</v>
      </c>
      <c r="N11" s="30" t="s">
        <v>20</v>
      </c>
      <c r="O11" s="30"/>
      <c r="P11" s="30"/>
    </row>
    <row r="12" ht="44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T12" s="24" t="s">
        <v>223</v>
      </c>
    </row>
    <row r="13">
      <c r="A13" s="30">
        <v>1</v>
      </c>
      <c r="B13" s="30">
        <v>2</v>
      </c>
      <c r="C13" s="30">
        <v>3</v>
      </c>
      <c r="D13" s="30">
        <v>4</v>
      </c>
      <c r="E13" s="31">
        <v>5</v>
      </c>
      <c r="F13" s="30">
        <v>6</v>
      </c>
      <c r="G13" s="30">
        <v>7</v>
      </c>
      <c r="H13" s="30">
        <v>8</v>
      </c>
      <c r="I13" s="30">
        <v>9</v>
      </c>
      <c r="J13" s="31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1">
        <v>16</v>
      </c>
      <c r="R13" t="s">
        <v>19</v>
      </c>
      <c r="S13" t="s">
        <v>224</v>
      </c>
    </row>
    <row r="14">
      <c r="A14" s="32" t="s">
        <v>21</v>
      </c>
      <c r="B14" s="32" t="s">
        <v>22</v>
      </c>
      <c r="C14" s="32" t="s">
        <v>22</v>
      </c>
      <c r="D14" s="33" t="s">
        <v>23</v>
      </c>
      <c r="E14" s="34">
        <v>60111889</v>
      </c>
      <c r="F14" s="35">
        <v>60111889</v>
      </c>
      <c r="G14" s="35">
        <v>26403451</v>
      </c>
      <c r="H14" s="35">
        <v>3336210</v>
      </c>
      <c r="I14" s="35">
        <v>0</v>
      </c>
      <c r="J14" s="34">
        <v>1266400</v>
      </c>
      <c r="K14" s="35">
        <v>0</v>
      </c>
      <c r="L14" s="35">
        <v>1266400</v>
      </c>
      <c r="M14" s="35">
        <v>30300</v>
      </c>
      <c r="N14" s="35">
        <v>0</v>
      </c>
      <c r="O14" s="35">
        <v>0</v>
      </c>
      <c r="P14" s="34">
        <v>61378289</v>
      </c>
      <c r="R14" s="24">
        <f t="shared" ref="R14:R46" si="0">(G14+M14)/$P$14</f>
        <v>0.43066940168371265</v>
      </c>
      <c r="S14" s="24">
        <f t="shared" ref="S14:S46" si="1">(H14+N14)/$P$14</f>
        <v>0.054354887605289878</v>
      </c>
      <c r="T14" s="36">
        <f t="shared" ref="T14:T75" si="2">P14/$P$75</f>
        <v>0.24857811017812206</v>
      </c>
    </row>
    <row r="15">
      <c r="A15" s="32" t="s">
        <v>24</v>
      </c>
      <c r="B15" s="32" t="s">
        <v>22</v>
      </c>
      <c r="C15" s="32" t="s">
        <v>22</v>
      </c>
      <c r="D15" s="33" t="s">
        <v>23</v>
      </c>
      <c r="E15" s="34">
        <v>60111889</v>
      </c>
      <c r="F15" s="35">
        <v>60111889</v>
      </c>
      <c r="G15" s="35">
        <v>26403451</v>
      </c>
      <c r="H15" s="35">
        <v>3336210</v>
      </c>
      <c r="I15" s="35">
        <v>0</v>
      </c>
      <c r="J15" s="34">
        <v>1266400</v>
      </c>
      <c r="K15" s="35">
        <v>0</v>
      </c>
      <c r="L15" s="35">
        <v>1266400</v>
      </c>
      <c r="M15" s="35">
        <v>30300</v>
      </c>
      <c r="N15" s="35">
        <v>0</v>
      </c>
      <c r="O15" s="35">
        <v>0</v>
      </c>
      <c r="P15" s="34">
        <v>61378289</v>
      </c>
      <c r="R15" s="24">
        <f t="shared" si="0"/>
        <v>0.43066940168371265</v>
      </c>
      <c r="S15" s="24">
        <f t="shared" si="1"/>
        <v>0.054354887605289878</v>
      </c>
      <c r="T15" s="36">
        <f t="shared" si="2"/>
        <v>0.24857811017812206</v>
      </c>
    </row>
    <row r="16" ht="67.5">
      <c r="A16" s="37" t="s">
        <v>25</v>
      </c>
      <c r="B16" s="37" t="s">
        <v>26</v>
      </c>
      <c r="C16" s="37" t="s">
        <v>27</v>
      </c>
      <c r="D16" s="38" t="s">
        <v>28</v>
      </c>
      <c r="E16" s="39">
        <v>20730700</v>
      </c>
      <c r="F16" s="40">
        <v>20730700</v>
      </c>
      <c r="G16" s="40">
        <v>14762920</v>
      </c>
      <c r="H16" s="40">
        <v>1318000</v>
      </c>
      <c r="I16" s="40">
        <v>0</v>
      </c>
      <c r="J16" s="39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39">
        <v>20730700</v>
      </c>
      <c r="R16" s="24">
        <f t="shared" si="0"/>
        <v>0.24052348542983987</v>
      </c>
      <c r="S16" s="24">
        <f t="shared" si="1"/>
        <v>0.021473391022679044</v>
      </c>
      <c r="T16" s="24">
        <f t="shared" si="2"/>
        <v>0.08395799740637272</v>
      </c>
    </row>
    <row r="17">
      <c r="A17" s="37" t="s">
        <v>29</v>
      </c>
      <c r="B17" s="37" t="s">
        <v>30</v>
      </c>
      <c r="C17" s="37" t="s">
        <v>31</v>
      </c>
      <c r="D17" s="38" t="s">
        <v>32</v>
      </c>
      <c r="E17" s="39">
        <v>1806000</v>
      </c>
      <c r="F17" s="40">
        <v>1806000</v>
      </c>
      <c r="G17" s="40">
        <v>0</v>
      </c>
      <c r="H17" s="40">
        <v>0</v>
      </c>
      <c r="I17" s="40">
        <v>0</v>
      </c>
      <c r="J17" s="39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39">
        <v>1806000</v>
      </c>
      <c r="R17" s="24">
        <f t="shared" si="0"/>
        <v>0</v>
      </c>
      <c r="S17" s="24">
        <f t="shared" si="1"/>
        <v>0</v>
      </c>
      <c r="T17" s="24">
        <f t="shared" si="2"/>
        <v>0.007314183472623169</v>
      </c>
    </row>
    <row r="18" ht="27">
      <c r="A18" s="37" t="s">
        <v>33</v>
      </c>
      <c r="B18" s="37" t="s">
        <v>34</v>
      </c>
      <c r="C18" s="37" t="s">
        <v>35</v>
      </c>
      <c r="D18" s="38" t="s">
        <v>36</v>
      </c>
      <c r="E18" s="39">
        <v>1835350</v>
      </c>
      <c r="F18" s="40">
        <v>1835350</v>
      </c>
      <c r="G18" s="40">
        <v>0</v>
      </c>
      <c r="H18" s="40">
        <v>0</v>
      </c>
      <c r="I18" s="40">
        <v>0</v>
      </c>
      <c r="J18" s="39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39">
        <v>1835350</v>
      </c>
      <c r="R18" s="24">
        <f t="shared" si="0"/>
        <v>0</v>
      </c>
      <c r="S18" s="24">
        <f t="shared" si="1"/>
        <v>0</v>
      </c>
      <c r="T18" s="24">
        <f t="shared" si="2"/>
        <v>0.0074330490788919899</v>
      </c>
    </row>
    <row r="19" ht="40.5">
      <c r="A19" s="37" t="s">
        <v>37</v>
      </c>
      <c r="B19" s="37" t="s">
        <v>38</v>
      </c>
      <c r="C19" s="37" t="s">
        <v>39</v>
      </c>
      <c r="D19" s="38" t="s">
        <v>40</v>
      </c>
      <c r="E19" s="39">
        <v>1193000</v>
      </c>
      <c r="F19" s="40">
        <v>1193000</v>
      </c>
      <c r="G19" s="40">
        <v>0</v>
      </c>
      <c r="H19" s="40">
        <v>0</v>
      </c>
      <c r="I19" s="40">
        <v>0</v>
      </c>
      <c r="J19" s="39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39">
        <v>1193000</v>
      </c>
      <c r="R19" s="24">
        <f t="shared" si="0"/>
        <v>0</v>
      </c>
      <c r="S19" s="24">
        <f t="shared" si="1"/>
        <v>0</v>
      </c>
      <c r="T19" s="24">
        <f t="shared" si="2"/>
        <v>0.0048315730248280403</v>
      </c>
    </row>
    <row r="20" ht="27">
      <c r="A20" s="37" t="s">
        <v>41</v>
      </c>
      <c r="B20" s="37" t="s">
        <v>42</v>
      </c>
      <c r="C20" s="37" t="s">
        <v>43</v>
      </c>
      <c r="D20" s="38" t="s">
        <v>44</v>
      </c>
      <c r="E20" s="39">
        <v>150000</v>
      </c>
      <c r="F20" s="40">
        <v>150000</v>
      </c>
      <c r="G20" s="40">
        <v>0</v>
      </c>
      <c r="H20" s="40">
        <v>0</v>
      </c>
      <c r="I20" s="40">
        <v>0</v>
      </c>
      <c r="J20" s="39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39">
        <v>150000</v>
      </c>
      <c r="R20" s="24">
        <f t="shared" si="0"/>
        <v>0</v>
      </c>
      <c r="S20" s="24">
        <f t="shared" si="1"/>
        <v>0</v>
      </c>
      <c r="T20" s="24">
        <f t="shared" si="2"/>
        <v>0.00060749032164644258</v>
      </c>
    </row>
    <row r="21" ht="40.5">
      <c r="A21" s="37" t="s">
        <v>45</v>
      </c>
      <c r="B21" s="37" t="s">
        <v>46</v>
      </c>
      <c r="C21" s="37" t="s">
        <v>43</v>
      </c>
      <c r="D21" s="38" t="s">
        <v>47</v>
      </c>
      <c r="E21" s="39">
        <v>30000</v>
      </c>
      <c r="F21" s="40">
        <v>30000</v>
      </c>
      <c r="G21" s="40">
        <v>0</v>
      </c>
      <c r="H21" s="40">
        <v>0</v>
      </c>
      <c r="I21" s="40">
        <v>0</v>
      </c>
      <c r="J21" s="39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39">
        <v>30000</v>
      </c>
      <c r="R21" s="24">
        <f t="shared" si="0"/>
        <v>0</v>
      </c>
      <c r="S21" s="24">
        <f t="shared" si="1"/>
        <v>0</v>
      </c>
      <c r="T21" s="24">
        <f t="shared" si="2"/>
        <v>0.00012149806432928853</v>
      </c>
    </row>
    <row r="22" ht="40.5">
      <c r="A22" s="37" t="s">
        <v>48</v>
      </c>
      <c r="B22" s="37" t="s">
        <v>49</v>
      </c>
      <c r="C22" s="37" t="s">
        <v>43</v>
      </c>
      <c r="D22" s="38" t="s">
        <v>50</v>
      </c>
      <c r="E22" s="39">
        <v>39400</v>
      </c>
      <c r="F22" s="40">
        <v>39400</v>
      </c>
      <c r="G22" s="40">
        <v>0</v>
      </c>
      <c r="H22" s="40">
        <v>0</v>
      </c>
      <c r="I22" s="40">
        <v>0</v>
      </c>
      <c r="J22" s="39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39">
        <v>39400</v>
      </c>
      <c r="R22" s="24">
        <f t="shared" si="0"/>
        <v>0</v>
      </c>
      <c r="S22" s="24">
        <f t="shared" si="1"/>
        <v>0</v>
      </c>
      <c r="T22" s="24">
        <f t="shared" si="2"/>
        <v>0.00015956745781913227</v>
      </c>
    </row>
    <row r="23" ht="54">
      <c r="A23" s="37" t="s">
        <v>51</v>
      </c>
      <c r="B23" s="37" t="s">
        <v>52</v>
      </c>
      <c r="C23" s="37" t="s">
        <v>53</v>
      </c>
      <c r="D23" s="38" t="s">
        <v>54</v>
      </c>
      <c r="E23" s="39">
        <v>11145816</v>
      </c>
      <c r="F23" s="40">
        <v>11145816</v>
      </c>
      <c r="G23" s="40">
        <v>7888538</v>
      </c>
      <c r="H23" s="40">
        <v>622600</v>
      </c>
      <c r="I23" s="40">
        <v>0</v>
      </c>
      <c r="J23" s="39">
        <v>882000</v>
      </c>
      <c r="K23" s="40">
        <v>0</v>
      </c>
      <c r="L23" s="40">
        <v>882000</v>
      </c>
      <c r="M23" s="40">
        <v>10300</v>
      </c>
      <c r="N23" s="40">
        <v>0</v>
      </c>
      <c r="O23" s="40">
        <v>0</v>
      </c>
      <c r="P23" s="39">
        <v>12027816</v>
      </c>
      <c r="R23" s="24">
        <f t="shared" si="0"/>
        <v>0.12869107511289538</v>
      </c>
      <c r="S23" s="24">
        <f t="shared" si="1"/>
        <v>0.010143651935295882</v>
      </c>
      <c r="T23" s="24">
        <f t="shared" si="2"/>
        <v>0.048711878736961527</v>
      </c>
    </row>
    <row r="24" ht="27">
      <c r="A24" s="37" t="s">
        <v>55</v>
      </c>
      <c r="B24" s="37" t="s">
        <v>56</v>
      </c>
      <c r="C24" s="37" t="s">
        <v>57</v>
      </c>
      <c r="D24" s="38" t="s">
        <v>58</v>
      </c>
      <c r="E24" s="39">
        <v>1900000</v>
      </c>
      <c r="F24" s="40">
        <v>1900000</v>
      </c>
      <c r="G24" s="40">
        <v>1283000</v>
      </c>
      <c r="H24" s="40">
        <v>139560</v>
      </c>
      <c r="I24" s="40">
        <v>0</v>
      </c>
      <c r="J24" s="39">
        <v>30000</v>
      </c>
      <c r="K24" s="40">
        <v>0</v>
      </c>
      <c r="L24" s="40">
        <v>30000</v>
      </c>
      <c r="M24" s="40">
        <v>0</v>
      </c>
      <c r="N24" s="40">
        <v>0</v>
      </c>
      <c r="O24" s="40">
        <v>0</v>
      </c>
      <c r="P24" s="39">
        <v>1930000</v>
      </c>
      <c r="R24" s="24">
        <f t="shared" si="0"/>
        <v>0.020903156814944777</v>
      </c>
      <c r="S24" s="24">
        <f t="shared" si="1"/>
        <v>0.0022737681723255594</v>
      </c>
      <c r="T24" s="24">
        <f t="shared" si="2"/>
        <v>0.0078163754718508956</v>
      </c>
    </row>
    <row r="25" ht="81">
      <c r="A25" s="37" t="s">
        <v>59</v>
      </c>
      <c r="B25" s="37" t="s">
        <v>60</v>
      </c>
      <c r="C25" s="37" t="s">
        <v>61</v>
      </c>
      <c r="D25" s="38" t="s">
        <v>62</v>
      </c>
      <c r="E25" s="39">
        <v>200000</v>
      </c>
      <c r="F25" s="40">
        <v>200000</v>
      </c>
      <c r="G25" s="40">
        <v>0</v>
      </c>
      <c r="H25" s="40">
        <v>0</v>
      </c>
      <c r="I25" s="40">
        <v>0</v>
      </c>
      <c r="J25" s="39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39">
        <v>200000</v>
      </c>
      <c r="R25" s="24">
        <f t="shared" si="0"/>
        <v>0</v>
      </c>
      <c r="S25" s="24">
        <f t="shared" si="1"/>
        <v>0</v>
      </c>
      <c r="T25" s="24">
        <f t="shared" si="2"/>
        <v>0.00080998709552859021</v>
      </c>
    </row>
    <row r="26" ht="67.5">
      <c r="A26" s="37" t="s">
        <v>63</v>
      </c>
      <c r="B26" s="37" t="s">
        <v>64</v>
      </c>
      <c r="C26" s="37" t="s">
        <v>65</v>
      </c>
      <c r="D26" s="38" t="s">
        <v>66</v>
      </c>
      <c r="E26" s="39">
        <v>150000</v>
      </c>
      <c r="F26" s="40">
        <v>150000</v>
      </c>
      <c r="G26" s="40">
        <v>0</v>
      </c>
      <c r="H26" s="40">
        <v>0</v>
      </c>
      <c r="I26" s="40">
        <v>0</v>
      </c>
      <c r="J26" s="39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39">
        <v>150000</v>
      </c>
      <c r="R26" s="24">
        <f t="shared" si="0"/>
        <v>0</v>
      </c>
      <c r="S26" s="24">
        <f t="shared" si="1"/>
        <v>0</v>
      </c>
      <c r="T26" s="24">
        <f t="shared" si="2"/>
        <v>0.00060749032164644258</v>
      </c>
    </row>
    <row r="27" ht="40.5">
      <c r="A27" s="37" t="s">
        <v>67</v>
      </c>
      <c r="B27" s="37" t="s">
        <v>68</v>
      </c>
      <c r="C27" s="37" t="s">
        <v>69</v>
      </c>
      <c r="D27" s="38" t="s">
        <v>70</v>
      </c>
      <c r="E27" s="39">
        <v>103000</v>
      </c>
      <c r="F27" s="40">
        <v>103000</v>
      </c>
      <c r="G27" s="40">
        <v>0</v>
      </c>
      <c r="H27" s="40">
        <v>0</v>
      </c>
      <c r="I27" s="40">
        <v>0</v>
      </c>
      <c r="J27" s="39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9">
        <v>103000</v>
      </c>
      <c r="R27" s="24">
        <f t="shared" si="0"/>
        <v>0</v>
      </c>
      <c r="S27" s="24">
        <f t="shared" si="1"/>
        <v>0</v>
      </c>
      <c r="T27" s="24">
        <f t="shared" si="2"/>
        <v>0.00041714335419722393</v>
      </c>
    </row>
    <row r="28" ht="27">
      <c r="A28" s="37" t="s">
        <v>71</v>
      </c>
      <c r="B28" s="37" t="s">
        <v>72</v>
      </c>
      <c r="C28" s="37" t="s">
        <v>73</v>
      </c>
      <c r="D28" s="38" t="s">
        <v>74</v>
      </c>
      <c r="E28" s="39">
        <v>731000</v>
      </c>
      <c r="F28" s="40">
        <v>731000</v>
      </c>
      <c r="G28" s="40">
        <v>0</v>
      </c>
      <c r="H28" s="40">
        <v>0</v>
      </c>
      <c r="I28" s="40">
        <v>0</v>
      </c>
      <c r="J28" s="39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39">
        <v>731000</v>
      </c>
      <c r="R28" s="24">
        <f t="shared" si="0"/>
        <v>0</v>
      </c>
      <c r="S28" s="24">
        <f t="shared" si="1"/>
        <v>0</v>
      </c>
      <c r="T28" s="24">
        <f t="shared" si="2"/>
        <v>0.0029605028341569972</v>
      </c>
    </row>
    <row r="29" ht="27">
      <c r="A29" s="37" t="s">
        <v>75</v>
      </c>
      <c r="B29" s="37" t="s">
        <v>76</v>
      </c>
      <c r="C29" s="37" t="s">
        <v>77</v>
      </c>
      <c r="D29" s="38" t="s">
        <v>78</v>
      </c>
      <c r="E29" s="39">
        <v>75000</v>
      </c>
      <c r="F29" s="40">
        <v>75000</v>
      </c>
      <c r="G29" s="40">
        <v>0</v>
      </c>
      <c r="H29" s="40">
        <v>0</v>
      </c>
      <c r="I29" s="40">
        <v>0</v>
      </c>
      <c r="J29" s="39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39">
        <v>75000</v>
      </c>
      <c r="R29" s="24">
        <f t="shared" si="0"/>
        <v>0</v>
      </c>
      <c r="S29" s="24">
        <f t="shared" si="1"/>
        <v>0</v>
      </c>
      <c r="T29" s="24">
        <f t="shared" si="2"/>
        <v>0.00030374516082322129</v>
      </c>
    </row>
    <row r="30" ht="27">
      <c r="A30" s="37" t="s">
        <v>79</v>
      </c>
      <c r="B30" s="37" t="s">
        <v>80</v>
      </c>
      <c r="C30" s="37" t="s">
        <v>77</v>
      </c>
      <c r="D30" s="38" t="s">
        <v>81</v>
      </c>
      <c r="E30" s="39">
        <v>70000</v>
      </c>
      <c r="F30" s="40">
        <v>70000</v>
      </c>
      <c r="G30" s="40">
        <v>0</v>
      </c>
      <c r="H30" s="40">
        <v>0</v>
      </c>
      <c r="I30" s="40">
        <v>0</v>
      </c>
      <c r="J30" s="39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39">
        <v>70000</v>
      </c>
      <c r="R30" s="24">
        <f t="shared" si="0"/>
        <v>0</v>
      </c>
      <c r="S30" s="24">
        <f t="shared" si="1"/>
        <v>0</v>
      </c>
      <c r="T30" s="24">
        <f t="shared" si="2"/>
        <v>0.00028349548343500658</v>
      </c>
    </row>
    <row r="31" ht="54">
      <c r="A31" s="37" t="s">
        <v>82</v>
      </c>
      <c r="B31" s="37" t="s">
        <v>83</v>
      </c>
      <c r="C31" s="37" t="s">
        <v>84</v>
      </c>
      <c r="D31" s="38" t="s">
        <v>85</v>
      </c>
      <c r="E31" s="39">
        <v>5052100</v>
      </c>
      <c r="F31" s="40">
        <v>5052100</v>
      </c>
      <c r="G31" s="40">
        <v>0</v>
      </c>
      <c r="H31" s="40">
        <v>0</v>
      </c>
      <c r="I31" s="40">
        <v>0</v>
      </c>
      <c r="J31" s="39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39">
        <v>5052100</v>
      </c>
      <c r="R31" s="24">
        <f t="shared" si="0"/>
        <v>0</v>
      </c>
      <c r="S31" s="24">
        <f t="shared" si="1"/>
        <v>0</v>
      </c>
      <c r="T31" s="24">
        <f t="shared" si="2"/>
        <v>0.02046067902659995</v>
      </c>
    </row>
    <row r="32">
      <c r="A32" s="37" t="s">
        <v>86</v>
      </c>
      <c r="B32" s="37" t="s">
        <v>87</v>
      </c>
      <c r="C32" s="37" t="s">
        <v>84</v>
      </c>
      <c r="D32" s="38" t="s">
        <v>88</v>
      </c>
      <c r="E32" s="39">
        <v>3689400</v>
      </c>
      <c r="F32" s="40">
        <v>3689400</v>
      </c>
      <c r="G32" s="40">
        <v>20000</v>
      </c>
      <c r="H32" s="40">
        <v>1175000</v>
      </c>
      <c r="I32" s="40">
        <v>0</v>
      </c>
      <c r="J32" s="39">
        <v>124400</v>
      </c>
      <c r="K32" s="40">
        <v>0</v>
      </c>
      <c r="L32" s="40">
        <v>124400</v>
      </c>
      <c r="M32" s="40">
        <v>20000</v>
      </c>
      <c r="N32" s="40">
        <v>0</v>
      </c>
      <c r="O32" s="40">
        <v>0</v>
      </c>
      <c r="P32" s="39">
        <v>3813800</v>
      </c>
      <c r="R32" s="24">
        <f t="shared" si="0"/>
        <v>0.00065169623741059314</v>
      </c>
      <c r="S32" s="24">
        <f t="shared" si="1"/>
        <v>0.019143576973936174</v>
      </c>
      <c r="T32" s="24">
        <f t="shared" si="2"/>
        <v>0.015445643924634687</v>
      </c>
    </row>
    <row r="33">
      <c r="A33" s="37" t="s">
        <v>89</v>
      </c>
      <c r="B33" s="37" t="s">
        <v>90</v>
      </c>
      <c r="C33" s="37" t="s">
        <v>84</v>
      </c>
      <c r="D33" s="38" t="s">
        <v>91</v>
      </c>
      <c r="E33" s="39">
        <v>450000</v>
      </c>
      <c r="F33" s="40">
        <v>450000</v>
      </c>
      <c r="G33" s="40">
        <v>0</v>
      </c>
      <c r="H33" s="40">
        <v>0</v>
      </c>
      <c r="I33" s="40">
        <v>0</v>
      </c>
      <c r="J33" s="39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39">
        <v>450000</v>
      </c>
      <c r="R33" s="24">
        <f t="shared" si="0"/>
        <v>0</v>
      </c>
      <c r="S33" s="24">
        <f t="shared" si="1"/>
        <v>0</v>
      </c>
      <c r="T33" s="24">
        <f t="shared" si="2"/>
        <v>0.001822470964939328</v>
      </c>
    </row>
    <row r="34" ht="94.5">
      <c r="A34" s="37" t="s">
        <v>92</v>
      </c>
      <c r="B34" s="37" t="s">
        <v>93</v>
      </c>
      <c r="C34" s="37" t="s">
        <v>94</v>
      </c>
      <c r="D34" s="38" t="s">
        <v>95</v>
      </c>
      <c r="E34" s="39">
        <v>2000000</v>
      </c>
      <c r="F34" s="40">
        <v>2000000</v>
      </c>
      <c r="G34" s="40">
        <v>0</v>
      </c>
      <c r="H34" s="40">
        <v>0</v>
      </c>
      <c r="I34" s="40">
        <v>0</v>
      </c>
      <c r="J34" s="39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39">
        <v>2000000</v>
      </c>
      <c r="R34" s="24">
        <f t="shared" si="0"/>
        <v>0</v>
      </c>
      <c r="S34" s="24">
        <f t="shared" si="1"/>
        <v>0</v>
      </c>
      <c r="T34" s="24">
        <f t="shared" si="2"/>
        <v>0.0080998709552859011</v>
      </c>
    </row>
    <row r="35" ht="27">
      <c r="A35" s="37" t="s">
        <v>96</v>
      </c>
      <c r="B35" s="37" t="s">
        <v>97</v>
      </c>
      <c r="C35" s="37" t="s">
        <v>94</v>
      </c>
      <c r="D35" s="38" t="s">
        <v>98</v>
      </c>
      <c r="E35" s="39">
        <v>60000</v>
      </c>
      <c r="F35" s="40">
        <v>60000</v>
      </c>
      <c r="G35" s="40">
        <v>0</v>
      </c>
      <c r="H35" s="40">
        <v>0</v>
      </c>
      <c r="I35" s="40">
        <v>0</v>
      </c>
      <c r="J35" s="39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39">
        <v>60000</v>
      </c>
      <c r="R35" s="24">
        <f t="shared" si="0"/>
        <v>0</v>
      </c>
      <c r="S35" s="24">
        <f t="shared" si="1"/>
        <v>0</v>
      </c>
      <c r="T35" s="24">
        <f t="shared" si="2"/>
        <v>0.00024299612865857705</v>
      </c>
    </row>
    <row r="36">
      <c r="A36" s="37" t="s">
        <v>99</v>
      </c>
      <c r="B36" s="37" t="s">
        <v>100</v>
      </c>
      <c r="C36" s="37" t="s">
        <v>101</v>
      </c>
      <c r="D36" s="38" t="s">
        <v>102</v>
      </c>
      <c r="E36" s="39">
        <v>100000</v>
      </c>
      <c r="F36" s="40">
        <v>100000</v>
      </c>
      <c r="G36" s="40">
        <v>0</v>
      </c>
      <c r="H36" s="40">
        <v>0</v>
      </c>
      <c r="I36" s="40">
        <v>0</v>
      </c>
      <c r="J36" s="39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39">
        <v>100000</v>
      </c>
      <c r="R36" s="24">
        <f t="shared" si="0"/>
        <v>0</v>
      </c>
      <c r="S36" s="24">
        <f t="shared" si="1"/>
        <v>0</v>
      </c>
      <c r="T36" s="24">
        <f t="shared" si="2"/>
        <v>0.00040499354776429511</v>
      </c>
    </row>
    <row r="37" ht="27">
      <c r="A37" s="37" t="s">
        <v>103</v>
      </c>
      <c r="B37" s="37" t="s">
        <v>104</v>
      </c>
      <c r="C37" s="37" t="s">
        <v>105</v>
      </c>
      <c r="D37" s="38" t="s">
        <v>106</v>
      </c>
      <c r="E37" s="39">
        <v>850000</v>
      </c>
      <c r="F37" s="40">
        <v>850000</v>
      </c>
      <c r="G37" s="40">
        <v>0</v>
      </c>
      <c r="H37" s="40">
        <v>0</v>
      </c>
      <c r="I37" s="40">
        <v>0</v>
      </c>
      <c r="J37" s="39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9">
        <v>850000</v>
      </c>
      <c r="R37" s="24">
        <f t="shared" si="0"/>
        <v>0</v>
      </c>
      <c r="S37" s="24">
        <f t="shared" si="1"/>
        <v>0</v>
      </c>
      <c r="T37" s="24">
        <f t="shared" si="2"/>
        <v>0.0034424451559965084</v>
      </c>
    </row>
    <row r="38" ht="27">
      <c r="A38" s="37" t="s">
        <v>107</v>
      </c>
      <c r="B38" s="37" t="s">
        <v>108</v>
      </c>
      <c r="C38" s="37" t="s">
        <v>105</v>
      </c>
      <c r="D38" s="38" t="s">
        <v>109</v>
      </c>
      <c r="E38" s="39">
        <v>500000</v>
      </c>
      <c r="F38" s="40">
        <v>500000</v>
      </c>
      <c r="G38" s="40">
        <v>0</v>
      </c>
      <c r="H38" s="40">
        <v>0</v>
      </c>
      <c r="I38" s="40">
        <v>0</v>
      </c>
      <c r="J38" s="39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39">
        <v>500000</v>
      </c>
      <c r="R38" s="24">
        <f t="shared" si="0"/>
        <v>0</v>
      </c>
      <c r="S38" s="24">
        <f t="shared" si="1"/>
        <v>0</v>
      </c>
      <c r="T38" s="24">
        <f t="shared" si="2"/>
        <v>0.0020249677388214753</v>
      </c>
    </row>
    <row r="39" ht="27">
      <c r="A39" s="37" t="s">
        <v>110</v>
      </c>
      <c r="B39" s="37" t="s">
        <v>111</v>
      </c>
      <c r="C39" s="37" t="s">
        <v>112</v>
      </c>
      <c r="D39" s="38" t="s">
        <v>113</v>
      </c>
      <c r="E39" s="39">
        <v>200000</v>
      </c>
      <c r="F39" s="40">
        <v>200000</v>
      </c>
      <c r="G39" s="40">
        <v>0</v>
      </c>
      <c r="H39" s="40">
        <v>0</v>
      </c>
      <c r="I39" s="40">
        <v>0</v>
      </c>
      <c r="J39" s="39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39">
        <v>200000</v>
      </c>
      <c r="R39" s="24">
        <f t="shared" si="0"/>
        <v>0</v>
      </c>
      <c r="S39" s="24">
        <f t="shared" si="1"/>
        <v>0</v>
      </c>
      <c r="T39" s="24">
        <f t="shared" si="2"/>
        <v>0.00080998709552859021</v>
      </c>
    </row>
    <row r="40" ht="40.5">
      <c r="A40" s="37" t="s">
        <v>114</v>
      </c>
      <c r="B40" s="37" t="s">
        <v>115</v>
      </c>
      <c r="C40" s="37" t="s">
        <v>116</v>
      </c>
      <c r="D40" s="38" t="s">
        <v>117</v>
      </c>
      <c r="E40" s="39">
        <v>3155000</v>
      </c>
      <c r="F40" s="40">
        <v>3155000</v>
      </c>
      <c r="G40" s="40">
        <v>0</v>
      </c>
      <c r="H40" s="40">
        <v>0</v>
      </c>
      <c r="I40" s="40">
        <v>0</v>
      </c>
      <c r="J40" s="39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39">
        <v>3155000</v>
      </c>
      <c r="R40" s="24">
        <f t="shared" si="0"/>
        <v>0</v>
      </c>
      <c r="S40" s="24">
        <f t="shared" si="1"/>
        <v>0</v>
      </c>
      <c r="T40" s="24">
        <f t="shared" si="2"/>
        <v>0.012777546431963509</v>
      </c>
    </row>
    <row r="41" ht="27">
      <c r="A41" s="37" t="s">
        <v>118</v>
      </c>
      <c r="B41" s="37" t="s">
        <v>119</v>
      </c>
      <c r="C41" s="37" t="s">
        <v>120</v>
      </c>
      <c r="D41" s="38" t="s">
        <v>121</v>
      </c>
      <c r="E41" s="39">
        <v>60000</v>
      </c>
      <c r="F41" s="40">
        <v>60000</v>
      </c>
      <c r="G41" s="40">
        <v>0</v>
      </c>
      <c r="H41" s="40">
        <v>0</v>
      </c>
      <c r="I41" s="40">
        <v>0</v>
      </c>
      <c r="J41" s="39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39">
        <v>60000</v>
      </c>
      <c r="R41" s="24">
        <f t="shared" si="0"/>
        <v>0</v>
      </c>
      <c r="S41" s="24">
        <f t="shared" si="1"/>
        <v>0</v>
      </c>
      <c r="T41" s="24">
        <f t="shared" si="2"/>
        <v>0.00024299612865857705</v>
      </c>
    </row>
    <row r="42" ht="27">
      <c r="A42" s="37" t="s">
        <v>122</v>
      </c>
      <c r="B42" s="37" t="s">
        <v>123</v>
      </c>
      <c r="C42" s="37" t="s">
        <v>124</v>
      </c>
      <c r="D42" s="38" t="s">
        <v>125</v>
      </c>
      <c r="E42" s="39">
        <v>63000</v>
      </c>
      <c r="F42" s="40">
        <v>63000</v>
      </c>
      <c r="G42" s="40">
        <v>0</v>
      </c>
      <c r="H42" s="40">
        <v>0</v>
      </c>
      <c r="I42" s="40">
        <v>0</v>
      </c>
      <c r="J42" s="39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39">
        <v>63000</v>
      </c>
      <c r="R42" s="24">
        <f t="shared" si="0"/>
        <v>0</v>
      </c>
      <c r="S42" s="24">
        <f t="shared" si="1"/>
        <v>0</v>
      </c>
      <c r="T42" s="24">
        <f t="shared" si="2"/>
        <v>0.00025514593509150588</v>
      </c>
    </row>
    <row r="43" ht="27">
      <c r="A43" s="37" t="s">
        <v>126</v>
      </c>
      <c r="B43" s="37" t="s">
        <v>127</v>
      </c>
      <c r="C43" s="37" t="s">
        <v>124</v>
      </c>
      <c r="D43" s="38" t="s">
        <v>128</v>
      </c>
      <c r="E43" s="39">
        <v>3628123</v>
      </c>
      <c r="F43" s="40">
        <v>3628123</v>
      </c>
      <c r="G43" s="40">
        <v>2448993</v>
      </c>
      <c r="H43" s="40">
        <v>81050</v>
      </c>
      <c r="I43" s="40">
        <v>0</v>
      </c>
      <c r="J43" s="39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39">
        <v>3628123</v>
      </c>
      <c r="R43" s="24">
        <f t="shared" si="0"/>
        <v>0.039899988088622024</v>
      </c>
      <c r="S43" s="24">
        <f t="shared" si="1"/>
        <v>0.0013204995010532145</v>
      </c>
      <c r="T43" s="24">
        <f t="shared" si="2"/>
        <v>0.014693664054952376</v>
      </c>
    </row>
    <row r="44">
      <c r="A44" s="37" t="s">
        <v>129</v>
      </c>
      <c r="B44" s="37" t="s">
        <v>130</v>
      </c>
      <c r="C44" s="37" t="s">
        <v>131</v>
      </c>
      <c r="D44" s="38" t="s">
        <v>132</v>
      </c>
      <c r="E44" s="39">
        <v>45000</v>
      </c>
      <c r="F44" s="40">
        <v>45000</v>
      </c>
      <c r="G44" s="40">
        <v>0</v>
      </c>
      <c r="H44" s="40">
        <v>0</v>
      </c>
      <c r="I44" s="40">
        <v>0</v>
      </c>
      <c r="J44" s="39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39">
        <v>45000</v>
      </c>
      <c r="R44" s="24">
        <f t="shared" si="0"/>
        <v>0</v>
      </c>
      <c r="S44" s="24">
        <f t="shared" si="1"/>
        <v>0</v>
      </c>
      <c r="T44" s="24">
        <f t="shared" si="2"/>
        <v>0.00018224709649393279</v>
      </c>
    </row>
    <row r="45">
      <c r="A45" s="37" t="s">
        <v>133</v>
      </c>
      <c r="B45" s="37" t="s">
        <v>134</v>
      </c>
      <c r="C45" s="37" t="s">
        <v>135</v>
      </c>
      <c r="D45" s="38" t="s">
        <v>136</v>
      </c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39">
        <v>230000</v>
      </c>
      <c r="K45" s="40">
        <v>0</v>
      </c>
      <c r="L45" s="40">
        <v>230000</v>
      </c>
      <c r="M45" s="40">
        <v>0</v>
      </c>
      <c r="N45" s="40">
        <v>0</v>
      </c>
      <c r="O45" s="40">
        <v>0</v>
      </c>
      <c r="P45" s="39">
        <v>230000</v>
      </c>
      <c r="R45" s="24">
        <f t="shared" si="0"/>
        <v>0</v>
      </c>
      <c r="S45" s="24">
        <f t="shared" si="1"/>
        <v>0</v>
      </c>
      <c r="T45" s="24">
        <f t="shared" si="2"/>
        <v>0.00093148515985787869</v>
      </c>
    </row>
    <row r="46" ht="27">
      <c r="A46" s="37" t="s">
        <v>137</v>
      </c>
      <c r="B46" s="37" t="s">
        <v>138</v>
      </c>
      <c r="C46" s="37" t="s">
        <v>139</v>
      </c>
      <c r="D46" s="38" t="s">
        <v>140</v>
      </c>
      <c r="E46" s="39">
        <v>100000</v>
      </c>
      <c r="F46" s="40">
        <v>100000</v>
      </c>
      <c r="G46" s="40">
        <v>0</v>
      </c>
      <c r="H46" s="40">
        <v>0</v>
      </c>
      <c r="I46" s="40">
        <v>0</v>
      </c>
      <c r="J46" s="39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39">
        <v>100000</v>
      </c>
      <c r="R46" s="24">
        <f t="shared" si="0"/>
        <v>0</v>
      </c>
      <c r="S46" s="24">
        <f t="shared" si="1"/>
        <v>0</v>
      </c>
      <c r="T46" s="24">
        <f t="shared" si="2"/>
        <v>0.00040499354776429511</v>
      </c>
    </row>
    <row r="47" ht="27">
      <c r="A47" s="32" t="s">
        <v>141</v>
      </c>
      <c r="B47" s="32" t="s">
        <v>22</v>
      </c>
      <c r="C47" s="32" t="s">
        <v>22</v>
      </c>
      <c r="D47" s="33" t="s">
        <v>142</v>
      </c>
      <c r="E47" s="34">
        <v>159214037</v>
      </c>
      <c r="F47" s="35">
        <v>159214037</v>
      </c>
      <c r="G47" s="35">
        <v>107090765</v>
      </c>
      <c r="H47" s="35">
        <v>14821968</v>
      </c>
      <c r="I47" s="35">
        <v>0</v>
      </c>
      <c r="J47" s="34">
        <v>3013654</v>
      </c>
      <c r="K47" s="35">
        <v>0</v>
      </c>
      <c r="L47" s="35">
        <v>3013654</v>
      </c>
      <c r="M47" s="35">
        <v>0</v>
      </c>
      <c r="N47" s="35">
        <v>0</v>
      </c>
      <c r="O47" s="35">
        <v>0</v>
      </c>
      <c r="P47" s="34">
        <v>162227691</v>
      </c>
      <c r="R47" s="41">
        <f t="shared" ref="R47:R61" si="3">(G47+M47)/$P$47</f>
        <v>0.66012629742723761</v>
      </c>
      <c r="S47" s="41">
        <f t="shared" ref="S47:S61" si="4">(H47+N47)/$P$47</f>
        <v>0.091365215818796308</v>
      </c>
      <c r="T47" s="36">
        <f t="shared" si="2"/>
        <v>0.65701168123699805</v>
      </c>
    </row>
    <row r="48" ht="27">
      <c r="A48" s="32" t="s">
        <v>143</v>
      </c>
      <c r="B48" s="32" t="s">
        <v>22</v>
      </c>
      <c r="C48" s="32" t="s">
        <v>22</v>
      </c>
      <c r="D48" s="33" t="s">
        <v>142</v>
      </c>
      <c r="E48" s="34">
        <v>159214037</v>
      </c>
      <c r="F48" s="35">
        <v>159214037</v>
      </c>
      <c r="G48" s="35">
        <v>107090765</v>
      </c>
      <c r="H48" s="35">
        <v>14821968</v>
      </c>
      <c r="I48" s="35">
        <v>0</v>
      </c>
      <c r="J48" s="34">
        <v>3013654</v>
      </c>
      <c r="K48" s="35">
        <v>0</v>
      </c>
      <c r="L48" s="35">
        <v>3013654</v>
      </c>
      <c r="M48" s="35">
        <v>0</v>
      </c>
      <c r="N48" s="35">
        <v>0</v>
      </c>
      <c r="O48" s="35">
        <v>0</v>
      </c>
      <c r="P48" s="34">
        <v>162227691</v>
      </c>
      <c r="R48" s="41">
        <f t="shared" si="3"/>
        <v>0.66012629742723761</v>
      </c>
      <c r="S48" s="41">
        <f t="shared" si="4"/>
        <v>0.091365215818796308</v>
      </c>
      <c r="T48" s="36">
        <f t="shared" si="2"/>
        <v>0.65701168123699805</v>
      </c>
    </row>
    <row r="49" ht="40.5">
      <c r="A49" s="37" t="s">
        <v>144</v>
      </c>
      <c r="B49" s="37" t="s">
        <v>145</v>
      </c>
      <c r="C49" s="37" t="s">
        <v>27</v>
      </c>
      <c r="D49" s="38" t="s">
        <v>146</v>
      </c>
      <c r="E49" s="39">
        <v>1065352</v>
      </c>
      <c r="F49" s="40">
        <v>1065352</v>
      </c>
      <c r="G49" s="40">
        <v>829992</v>
      </c>
      <c r="H49" s="40">
        <v>0</v>
      </c>
      <c r="I49" s="40">
        <v>0</v>
      </c>
      <c r="J49" s="39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39">
        <v>1065352</v>
      </c>
      <c r="R49" s="41">
        <f t="shared" si="3"/>
        <v>0.0051162165650252642</v>
      </c>
      <c r="S49" s="41">
        <f t="shared" si="4"/>
        <v>0</v>
      </c>
      <c r="T49" s="24">
        <f t="shared" si="2"/>
        <v>0.0043146068609778727</v>
      </c>
    </row>
    <row r="50">
      <c r="A50" s="37" t="s">
        <v>147</v>
      </c>
      <c r="B50" s="37" t="s">
        <v>61</v>
      </c>
      <c r="C50" s="37" t="s">
        <v>148</v>
      </c>
      <c r="D50" s="38" t="s">
        <v>149</v>
      </c>
      <c r="E50" s="39">
        <v>27214158</v>
      </c>
      <c r="F50" s="40">
        <v>27214158</v>
      </c>
      <c r="G50" s="40">
        <v>16044540</v>
      </c>
      <c r="H50" s="40">
        <v>3776126</v>
      </c>
      <c r="I50" s="40">
        <v>0</v>
      </c>
      <c r="J50" s="39">
        <v>1690634</v>
      </c>
      <c r="K50" s="40">
        <v>0</v>
      </c>
      <c r="L50" s="40">
        <v>1690634</v>
      </c>
      <c r="M50" s="40">
        <v>0</v>
      </c>
      <c r="N50" s="40">
        <v>0</v>
      </c>
      <c r="O50" s="40">
        <v>0</v>
      </c>
      <c r="P50" s="39">
        <v>28904792</v>
      </c>
      <c r="R50" s="41">
        <f t="shared" si="3"/>
        <v>0.098901364502562025</v>
      </c>
      <c r="S50" s="41">
        <f t="shared" si="4"/>
        <v>0.023276704345129341</v>
      </c>
      <c r="T50" s="24">
        <f t="shared" si="2"/>
        <v>0.11706254259469015</v>
      </c>
    </row>
    <row r="51" ht="27">
      <c r="A51" s="37" t="s">
        <v>150</v>
      </c>
      <c r="B51" s="37" t="s">
        <v>151</v>
      </c>
      <c r="C51" s="37" t="s">
        <v>152</v>
      </c>
      <c r="D51" s="38" t="s">
        <v>153</v>
      </c>
      <c r="E51" s="39">
        <v>33324879</v>
      </c>
      <c r="F51" s="40">
        <v>33324879</v>
      </c>
      <c r="G51" s="40">
        <v>13626980</v>
      </c>
      <c r="H51" s="40">
        <v>9806207</v>
      </c>
      <c r="I51" s="40">
        <v>0</v>
      </c>
      <c r="J51" s="39">
        <v>1173020</v>
      </c>
      <c r="K51" s="40">
        <v>0</v>
      </c>
      <c r="L51" s="40">
        <v>1173020</v>
      </c>
      <c r="M51" s="40">
        <v>0</v>
      </c>
      <c r="N51" s="40">
        <v>0</v>
      </c>
      <c r="O51" s="40">
        <v>0</v>
      </c>
      <c r="P51" s="39">
        <v>34497899</v>
      </c>
      <c r="R51" s="41">
        <f t="shared" si="3"/>
        <v>0.083999099759115722</v>
      </c>
      <c r="S51" s="41">
        <f t="shared" si="4"/>
        <v>0.060447183458957075</v>
      </c>
      <c r="T51" s="24">
        <f t="shared" si="2"/>
        <v>0.13971426506424328</v>
      </c>
    </row>
    <row r="52" ht="27">
      <c r="A52" s="37" t="s">
        <v>154</v>
      </c>
      <c r="B52" s="37" t="s">
        <v>155</v>
      </c>
      <c r="C52" s="37" t="s">
        <v>152</v>
      </c>
      <c r="D52" s="38" t="s">
        <v>153</v>
      </c>
      <c r="E52" s="39">
        <v>73985500</v>
      </c>
      <c r="F52" s="40">
        <v>73985500</v>
      </c>
      <c r="G52" s="40">
        <v>60409948</v>
      </c>
      <c r="H52" s="40">
        <v>0</v>
      </c>
      <c r="I52" s="40">
        <v>0</v>
      </c>
      <c r="J52" s="39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39">
        <v>73985500</v>
      </c>
      <c r="R52" s="41">
        <f t="shared" si="3"/>
        <v>0.37237753695206077</v>
      </c>
      <c r="S52" s="41">
        <f t="shared" si="4"/>
        <v>0</v>
      </c>
      <c r="T52" s="24">
        <f t="shared" si="2"/>
        <v>0.29963650128115255</v>
      </c>
    </row>
    <row r="53" ht="40.5">
      <c r="A53" s="37" t="s">
        <v>156</v>
      </c>
      <c r="B53" s="37" t="s">
        <v>43</v>
      </c>
      <c r="C53" s="37" t="s">
        <v>157</v>
      </c>
      <c r="D53" s="38" t="s">
        <v>158</v>
      </c>
      <c r="E53" s="39">
        <v>4308992</v>
      </c>
      <c r="F53" s="40">
        <v>4308992</v>
      </c>
      <c r="G53" s="40">
        <v>3044970</v>
      </c>
      <c r="H53" s="40">
        <v>363011</v>
      </c>
      <c r="I53" s="40">
        <v>0</v>
      </c>
      <c r="J53" s="39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39">
        <v>4308992</v>
      </c>
      <c r="R53" s="41">
        <f t="shared" si="3"/>
        <v>0.018769730255237375</v>
      </c>
      <c r="S53" s="41">
        <f t="shared" si="4"/>
        <v>0.0022376636057773887</v>
      </c>
      <c r="T53" s="24">
        <f t="shared" si="2"/>
        <v>0.017451139573679653</v>
      </c>
    </row>
    <row r="54" ht="27">
      <c r="A54" s="37" t="s">
        <v>159</v>
      </c>
      <c r="B54" s="37" t="s">
        <v>160</v>
      </c>
      <c r="C54" s="37" t="s">
        <v>157</v>
      </c>
      <c r="D54" s="38" t="s">
        <v>161</v>
      </c>
      <c r="E54" s="39">
        <v>4686520</v>
      </c>
      <c r="F54" s="40">
        <v>4686520</v>
      </c>
      <c r="G54" s="40">
        <v>3598130</v>
      </c>
      <c r="H54" s="40">
        <v>198210</v>
      </c>
      <c r="I54" s="40">
        <v>0</v>
      </c>
      <c r="J54" s="39">
        <v>50000</v>
      </c>
      <c r="K54" s="40">
        <v>0</v>
      </c>
      <c r="L54" s="40">
        <v>50000</v>
      </c>
      <c r="M54" s="40">
        <v>0</v>
      </c>
      <c r="N54" s="40">
        <v>0</v>
      </c>
      <c r="O54" s="40">
        <v>0</v>
      </c>
      <c r="P54" s="39">
        <v>4736520</v>
      </c>
      <c r="R54" s="41">
        <f t="shared" si="3"/>
        <v>0.022179505717060351</v>
      </c>
      <c r="S54" s="41">
        <f t="shared" si="4"/>
        <v>0.0012218012768239425</v>
      </c>
      <c r="T54" s="24">
        <f t="shared" si="2"/>
        <v>0.019182600388565389</v>
      </c>
    </row>
    <row r="55" ht="27">
      <c r="A55" s="37" t="s">
        <v>162</v>
      </c>
      <c r="B55" s="37" t="s">
        <v>163</v>
      </c>
      <c r="C55" s="37" t="s">
        <v>164</v>
      </c>
      <c r="D55" s="38" t="s">
        <v>165</v>
      </c>
      <c r="E55" s="39">
        <v>9231844</v>
      </c>
      <c r="F55" s="40">
        <v>9231844</v>
      </c>
      <c r="G55" s="40">
        <v>5730930</v>
      </c>
      <c r="H55" s="40">
        <v>468501</v>
      </c>
      <c r="I55" s="40">
        <v>0</v>
      </c>
      <c r="J55" s="39">
        <v>100000</v>
      </c>
      <c r="K55" s="40">
        <v>0</v>
      </c>
      <c r="L55" s="40">
        <v>100000</v>
      </c>
      <c r="M55" s="40">
        <v>0</v>
      </c>
      <c r="N55" s="40">
        <v>0</v>
      </c>
      <c r="O55" s="40">
        <v>0</v>
      </c>
      <c r="P55" s="39">
        <v>9331844</v>
      </c>
      <c r="R55" s="41">
        <f t="shared" si="3"/>
        <v>0.0353264597719017</v>
      </c>
      <c r="S55" s="41">
        <f t="shared" si="4"/>
        <v>0.0028879225063987378</v>
      </c>
      <c r="T55" s="24">
        <f t="shared" si="2"/>
        <v>0.037793366087429503</v>
      </c>
    </row>
    <row r="56">
      <c r="A56" s="37" t="s">
        <v>166</v>
      </c>
      <c r="B56" s="37" t="s">
        <v>167</v>
      </c>
      <c r="C56" s="37" t="s">
        <v>164</v>
      </c>
      <c r="D56" s="38" t="s">
        <v>168</v>
      </c>
      <c r="E56" s="39">
        <v>311165</v>
      </c>
      <c r="F56" s="40">
        <v>311165</v>
      </c>
      <c r="G56" s="40">
        <v>0</v>
      </c>
      <c r="H56" s="40">
        <v>0</v>
      </c>
      <c r="I56" s="40">
        <v>0</v>
      </c>
      <c r="J56" s="39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39">
        <v>311165</v>
      </c>
      <c r="R56" s="41">
        <f t="shared" si="3"/>
        <v>0</v>
      </c>
      <c r="S56" s="41">
        <f t="shared" si="4"/>
        <v>0</v>
      </c>
      <c r="T56" s="24">
        <f t="shared" si="2"/>
        <v>0.0012601981729007687</v>
      </c>
    </row>
    <row r="57" ht="27">
      <c r="A57" s="37" t="s">
        <v>169</v>
      </c>
      <c r="B57" s="37" t="s">
        <v>170</v>
      </c>
      <c r="C57" s="37" t="s">
        <v>164</v>
      </c>
      <c r="D57" s="38" t="s">
        <v>171</v>
      </c>
      <c r="E57" s="39">
        <v>25600</v>
      </c>
      <c r="F57" s="40">
        <v>25600</v>
      </c>
      <c r="G57" s="40">
        <v>0</v>
      </c>
      <c r="H57" s="40">
        <v>0</v>
      </c>
      <c r="I57" s="40">
        <v>0</v>
      </c>
      <c r="J57" s="39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9">
        <v>25600</v>
      </c>
      <c r="R57" s="41">
        <f t="shared" si="3"/>
        <v>0</v>
      </c>
      <c r="S57" s="41">
        <f t="shared" si="4"/>
        <v>0</v>
      </c>
      <c r="T57" s="24">
        <f t="shared" si="2"/>
        <v>0.00010367834822765954</v>
      </c>
    </row>
    <row r="58" ht="27">
      <c r="A58" s="37" t="s">
        <v>172</v>
      </c>
      <c r="B58" s="37" t="s">
        <v>173</v>
      </c>
      <c r="C58" s="37" t="s">
        <v>164</v>
      </c>
      <c r="D58" s="38" t="s">
        <v>174</v>
      </c>
      <c r="E58" s="39">
        <v>1351270</v>
      </c>
      <c r="F58" s="40">
        <v>1351270</v>
      </c>
      <c r="G58" s="40">
        <v>1107600</v>
      </c>
      <c r="H58" s="40">
        <v>0</v>
      </c>
      <c r="I58" s="40">
        <v>0</v>
      </c>
      <c r="J58" s="39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39">
        <v>1351270</v>
      </c>
      <c r="R58" s="41">
        <f t="shared" si="3"/>
        <v>0.0068274410686150989</v>
      </c>
      <c r="S58" s="41">
        <f t="shared" si="4"/>
        <v>0</v>
      </c>
      <c r="T58" s="24">
        <f t="shared" si="2"/>
        <v>0.0054725563128745899</v>
      </c>
    </row>
    <row r="59" ht="27">
      <c r="A59" s="37" t="s">
        <v>175</v>
      </c>
      <c r="B59" s="37" t="s">
        <v>176</v>
      </c>
      <c r="C59" s="37" t="s">
        <v>164</v>
      </c>
      <c r="D59" s="38" t="s">
        <v>177</v>
      </c>
      <c r="E59" s="39">
        <v>842015</v>
      </c>
      <c r="F59" s="40">
        <v>842015</v>
      </c>
      <c r="G59" s="40">
        <v>666615</v>
      </c>
      <c r="H59" s="40">
        <v>0</v>
      </c>
      <c r="I59" s="40">
        <v>0</v>
      </c>
      <c r="J59" s="39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39">
        <v>842015</v>
      </c>
      <c r="R59" s="41">
        <f t="shared" si="3"/>
        <v>0.0041091320223499948</v>
      </c>
      <c r="S59" s="41">
        <f t="shared" si="4"/>
        <v>0</v>
      </c>
      <c r="T59" s="24">
        <f t="shared" si="2"/>
        <v>0.0034101064212075293</v>
      </c>
    </row>
    <row r="60" ht="54">
      <c r="A60" s="37" t="s">
        <v>178</v>
      </c>
      <c r="B60" s="37" t="s">
        <v>179</v>
      </c>
      <c r="C60" s="37" t="s">
        <v>164</v>
      </c>
      <c r="D60" s="38" t="s">
        <v>180</v>
      </c>
      <c r="E60" s="39">
        <v>370060</v>
      </c>
      <c r="F60" s="40">
        <v>370060</v>
      </c>
      <c r="G60" s="40">
        <v>303300</v>
      </c>
      <c r="H60" s="40">
        <v>0</v>
      </c>
      <c r="I60" s="40">
        <v>0</v>
      </c>
      <c r="J60" s="39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39">
        <v>370060</v>
      </c>
      <c r="R60" s="41">
        <f t="shared" si="3"/>
        <v>0.0018695945071424335</v>
      </c>
      <c r="S60" s="41">
        <f t="shared" si="4"/>
        <v>0</v>
      </c>
      <c r="T60" s="24">
        <f t="shared" si="2"/>
        <v>0.0014987191228565504</v>
      </c>
    </row>
    <row r="61" ht="27">
      <c r="A61" s="37" t="s">
        <v>181</v>
      </c>
      <c r="B61" s="37" t="s">
        <v>182</v>
      </c>
      <c r="C61" s="37" t="s">
        <v>77</v>
      </c>
      <c r="D61" s="38" t="s">
        <v>183</v>
      </c>
      <c r="E61" s="39">
        <v>2496682</v>
      </c>
      <c r="F61" s="40">
        <v>2496682</v>
      </c>
      <c r="G61" s="40">
        <v>1727760</v>
      </c>
      <c r="H61" s="40">
        <v>209913</v>
      </c>
      <c r="I61" s="40">
        <v>0</v>
      </c>
      <c r="J61" s="39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39">
        <v>2496682</v>
      </c>
      <c r="R61" s="41">
        <f t="shared" si="3"/>
        <v>0.010650216306166868</v>
      </c>
      <c r="S61" s="41">
        <f t="shared" si="4"/>
        <v>0.0012939406257098242</v>
      </c>
      <c r="T61" s="24">
        <f t="shared" si="2"/>
        <v>0.010111401008192559</v>
      </c>
    </row>
    <row r="62" ht="27">
      <c r="A62" s="32" t="s">
        <v>184</v>
      </c>
      <c r="B62" s="32" t="s">
        <v>22</v>
      </c>
      <c r="C62" s="32" t="s">
        <v>22</v>
      </c>
      <c r="D62" s="33" t="s">
        <v>185</v>
      </c>
      <c r="E62" s="34">
        <v>17953874</v>
      </c>
      <c r="F62" s="35">
        <v>17953874</v>
      </c>
      <c r="G62" s="35">
        <v>11095320</v>
      </c>
      <c r="H62" s="35">
        <v>1878700</v>
      </c>
      <c r="I62" s="35">
        <v>0</v>
      </c>
      <c r="J62" s="34">
        <v>238830</v>
      </c>
      <c r="K62" s="35">
        <v>0</v>
      </c>
      <c r="L62" s="35">
        <v>238830</v>
      </c>
      <c r="M62" s="35">
        <v>61400</v>
      </c>
      <c r="N62" s="35">
        <v>0</v>
      </c>
      <c r="O62" s="35">
        <v>0</v>
      </c>
      <c r="P62" s="34">
        <v>18192704</v>
      </c>
      <c r="R62" s="42">
        <f t="shared" ref="R62:R69" si="5">(G62+M62)/$P$62</f>
        <v>0.61325243350301306</v>
      </c>
      <c r="S62" s="42">
        <f t="shared" ref="S62:S69" si="6">(H62+N62)/$P$62</f>
        <v>0.10326667217803356</v>
      </c>
      <c r="T62" s="36">
        <f t="shared" si="2"/>
        <v>0.073679277363856821</v>
      </c>
    </row>
    <row r="63" ht="27">
      <c r="A63" s="32" t="s">
        <v>186</v>
      </c>
      <c r="B63" s="32" t="s">
        <v>22</v>
      </c>
      <c r="C63" s="32" t="s">
        <v>22</v>
      </c>
      <c r="D63" s="33" t="s">
        <v>185</v>
      </c>
      <c r="E63" s="34">
        <v>17953874</v>
      </c>
      <c r="F63" s="35">
        <v>17953874</v>
      </c>
      <c r="G63" s="35">
        <v>11095320</v>
      </c>
      <c r="H63" s="35">
        <v>1878700</v>
      </c>
      <c r="I63" s="35">
        <v>0</v>
      </c>
      <c r="J63" s="34">
        <v>238830</v>
      </c>
      <c r="K63" s="35">
        <v>0</v>
      </c>
      <c r="L63" s="35">
        <v>238830</v>
      </c>
      <c r="M63" s="35">
        <v>61400</v>
      </c>
      <c r="N63" s="35">
        <v>0</v>
      </c>
      <c r="O63" s="35">
        <v>0</v>
      </c>
      <c r="P63" s="34">
        <v>18192704</v>
      </c>
      <c r="R63" s="42">
        <f t="shared" si="5"/>
        <v>0.61325243350301306</v>
      </c>
      <c r="S63" s="42">
        <f t="shared" si="6"/>
        <v>0.10326667217803356</v>
      </c>
      <c r="T63" s="36">
        <f t="shared" si="2"/>
        <v>0.073679277363856821</v>
      </c>
    </row>
    <row r="64" ht="40.5">
      <c r="A64" s="37" t="s">
        <v>187</v>
      </c>
      <c r="B64" s="37" t="s">
        <v>145</v>
      </c>
      <c r="C64" s="37" t="s">
        <v>27</v>
      </c>
      <c r="D64" s="38" t="s">
        <v>146</v>
      </c>
      <c r="E64" s="39">
        <v>921200</v>
      </c>
      <c r="F64" s="40">
        <v>921200</v>
      </c>
      <c r="G64" s="40">
        <v>724820</v>
      </c>
      <c r="H64" s="40">
        <v>7600</v>
      </c>
      <c r="I64" s="40">
        <v>0</v>
      </c>
      <c r="J64" s="39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39">
        <v>921200</v>
      </c>
      <c r="R64" s="42">
        <f t="shared" si="5"/>
        <v>0.039841246249045774</v>
      </c>
      <c r="S64" s="42">
        <f t="shared" si="6"/>
        <v>0.00041774988478897914</v>
      </c>
      <c r="T64" s="24">
        <f t="shared" si="2"/>
        <v>0.0037308005620046861</v>
      </c>
    </row>
    <row r="65">
      <c r="A65" s="37" t="s">
        <v>188</v>
      </c>
      <c r="B65" s="37" t="s">
        <v>189</v>
      </c>
      <c r="C65" s="37" t="s">
        <v>190</v>
      </c>
      <c r="D65" s="38" t="s">
        <v>191</v>
      </c>
      <c r="E65" s="39">
        <v>4431680</v>
      </c>
      <c r="F65" s="40">
        <v>4431680</v>
      </c>
      <c r="G65" s="40">
        <v>3100000</v>
      </c>
      <c r="H65" s="40">
        <v>327000</v>
      </c>
      <c r="I65" s="40">
        <v>0</v>
      </c>
      <c r="J65" s="39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39">
        <v>4431680</v>
      </c>
      <c r="R65" s="42">
        <f t="shared" si="5"/>
        <v>0.17039797932182044</v>
      </c>
      <c r="S65" s="42">
        <f t="shared" si="6"/>
        <v>0.017974238463946867</v>
      </c>
      <c r="T65" s="24">
        <f t="shared" si="2"/>
        <v>0.017948018057560713</v>
      </c>
    </row>
    <row r="66">
      <c r="A66" s="37" t="s">
        <v>192</v>
      </c>
      <c r="B66" s="37" t="s">
        <v>193</v>
      </c>
      <c r="C66" s="37" t="s">
        <v>190</v>
      </c>
      <c r="D66" s="38" t="s">
        <v>194</v>
      </c>
      <c r="E66" s="39">
        <v>570794</v>
      </c>
      <c r="F66" s="40">
        <v>570794</v>
      </c>
      <c r="G66" s="40">
        <v>394000</v>
      </c>
      <c r="H66" s="40">
        <v>12000</v>
      </c>
      <c r="I66" s="40">
        <v>0</v>
      </c>
      <c r="J66" s="39">
        <v>4000</v>
      </c>
      <c r="K66" s="40">
        <v>0</v>
      </c>
      <c r="L66" s="40">
        <v>4000</v>
      </c>
      <c r="M66" s="40">
        <v>0</v>
      </c>
      <c r="N66" s="40">
        <v>0</v>
      </c>
      <c r="O66" s="40">
        <v>0</v>
      </c>
      <c r="P66" s="39">
        <v>574794</v>
      </c>
      <c r="R66" s="42">
        <f t="shared" si="5"/>
        <v>0.02165703350090234</v>
      </c>
      <c r="S66" s="42">
        <f t="shared" si="6"/>
        <v>0.0006596050812457565</v>
      </c>
      <c r="T66" s="24">
        <f t="shared" si="2"/>
        <v>0.0023278786129363022</v>
      </c>
    </row>
    <row r="67" ht="38.25">
      <c r="A67" s="37" t="s">
        <v>195</v>
      </c>
      <c r="B67" s="37" t="s">
        <v>196</v>
      </c>
      <c r="C67" s="37" t="s">
        <v>197</v>
      </c>
      <c r="D67" s="38" t="s">
        <v>198</v>
      </c>
      <c r="E67" s="39">
        <v>9887950</v>
      </c>
      <c r="F67" s="40">
        <v>9887950</v>
      </c>
      <c r="G67" s="40">
        <v>6050000</v>
      </c>
      <c r="H67" s="40">
        <v>1474000</v>
      </c>
      <c r="I67" s="40">
        <v>0</v>
      </c>
      <c r="J67" s="39">
        <v>234830</v>
      </c>
      <c r="K67" s="40">
        <v>0</v>
      </c>
      <c r="L67" s="40">
        <v>234830</v>
      </c>
      <c r="M67" s="40">
        <v>61400</v>
      </c>
      <c r="N67" s="40">
        <v>0</v>
      </c>
      <c r="O67" s="40">
        <v>0</v>
      </c>
      <c r="P67" s="39">
        <v>10122780</v>
      </c>
      <c r="R67" s="42">
        <f t="shared" si="5"/>
        <v>0.33592587446044303</v>
      </c>
      <c r="S67" s="42">
        <f t="shared" si="6"/>
        <v>0.08102149081302043</v>
      </c>
      <c r="T67" s="24">
        <f t="shared" si="2"/>
        <v>0.040996605854374507</v>
      </c>
    </row>
    <row r="68" ht="25.5">
      <c r="A68" s="37" t="s">
        <v>199</v>
      </c>
      <c r="B68" s="37" t="s">
        <v>200</v>
      </c>
      <c r="C68" s="37" t="s">
        <v>201</v>
      </c>
      <c r="D68" s="38" t="s">
        <v>202</v>
      </c>
      <c r="E68" s="39">
        <v>1125120</v>
      </c>
      <c r="F68" s="40">
        <v>1125120</v>
      </c>
      <c r="G68" s="40">
        <v>826500</v>
      </c>
      <c r="H68" s="40">
        <v>58100</v>
      </c>
      <c r="I68" s="40">
        <v>0</v>
      </c>
      <c r="J68" s="39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39">
        <v>1125120</v>
      </c>
      <c r="R68" s="42">
        <f t="shared" si="5"/>
        <v>0.045430299970801481</v>
      </c>
      <c r="S68" s="42">
        <f t="shared" si="6"/>
        <v>0.0031935879350315378</v>
      </c>
      <c r="T68" s="24">
        <f t="shared" si="2"/>
        <v>0.004556663404605637</v>
      </c>
    </row>
    <row r="69">
      <c r="A69" s="37" t="s">
        <v>203</v>
      </c>
      <c r="B69" s="37" t="s">
        <v>204</v>
      </c>
      <c r="C69" s="37" t="s">
        <v>201</v>
      </c>
      <c r="D69" s="38" t="s">
        <v>205</v>
      </c>
      <c r="E69" s="39">
        <v>1017130</v>
      </c>
      <c r="F69" s="40">
        <v>1017130</v>
      </c>
      <c r="G69" s="40">
        <v>0</v>
      </c>
      <c r="H69" s="40">
        <v>0</v>
      </c>
      <c r="I69" s="40">
        <v>0</v>
      </c>
      <c r="J69" s="39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39">
        <v>1017130</v>
      </c>
      <c r="R69" s="42">
        <f t="shared" si="5"/>
        <v>0</v>
      </c>
      <c r="S69" s="42">
        <f t="shared" si="6"/>
        <v>0</v>
      </c>
      <c r="T69" s="24">
        <f t="shared" si="2"/>
        <v>0.0041193108723749745</v>
      </c>
    </row>
    <row r="70" ht="25.5">
      <c r="A70" s="32" t="s">
        <v>206</v>
      </c>
      <c r="B70" s="32" t="s">
        <v>22</v>
      </c>
      <c r="C70" s="32" t="s">
        <v>22</v>
      </c>
      <c r="D70" s="33" t="s">
        <v>207</v>
      </c>
      <c r="E70" s="34">
        <v>5118830</v>
      </c>
      <c r="F70" s="35">
        <v>4001130</v>
      </c>
      <c r="G70" s="35">
        <v>1060000</v>
      </c>
      <c r="H70" s="35">
        <v>36000</v>
      </c>
      <c r="I70" s="35">
        <v>0</v>
      </c>
      <c r="J70" s="34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4">
        <v>5118830</v>
      </c>
      <c r="R70" s="43">
        <f t="shared" ref="R70:R74" si="7">(G70+M70)/$P$70</f>
        <v>0.20707857068900509</v>
      </c>
      <c r="S70" s="43">
        <f t="shared" ref="S70:S74" si="8">(H70+N70)/$P$70</f>
        <v>0.0070328571177397962</v>
      </c>
      <c r="T70" s="36">
        <f t="shared" si="2"/>
        <v>0.020730931221023065</v>
      </c>
    </row>
    <row r="71" ht="25.5">
      <c r="A71" s="32" t="s">
        <v>208</v>
      </c>
      <c r="B71" s="32" t="s">
        <v>22</v>
      </c>
      <c r="C71" s="32" t="s">
        <v>22</v>
      </c>
      <c r="D71" s="33" t="s">
        <v>207</v>
      </c>
      <c r="E71" s="34">
        <v>5118830</v>
      </c>
      <c r="F71" s="35">
        <v>4001130</v>
      </c>
      <c r="G71" s="35">
        <v>1060000</v>
      </c>
      <c r="H71" s="35">
        <v>36000</v>
      </c>
      <c r="I71" s="35">
        <v>0</v>
      </c>
      <c r="J71" s="34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4">
        <v>5118830</v>
      </c>
      <c r="R71" s="43">
        <f t="shared" si="7"/>
        <v>0.20707857068900509</v>
      </c>
      <c r="S71" s="43">
        <f t="shared" si="8"/>
        <v>0.0070328571177397962</v>
      </c>
      <c r="T71" s="36">
        <f t="shared" si="2"/>
        <v>0.020730931221023065</v>
      </c>
    </row>
    <row r="72" ht="38.25">
      <c r="A72" s="37" t="s">
        <v>209</v>
      </c>
      <c r="B72" s="37" t="s">
        <v>145</v>
      </c>
      <c r="C72" s="37" t="s">
        <v>27</v>
      </c>
      <c r="D72" s="38" t="s">
        <v>146</v>
      </c>
      <c r="E72" s="39">
        <v>1401130</v>
      </c>
      <c r="F72" s="40">
        <v>1401130</v>
      </c>
      <c r="G72" s="40">
        <v>1060000</v>
      </c>
      <c r="H72" s="40">
        <v>36000</v>
      </c>
      <c r="I72" s="40">
        <v>0</v>
      </c>
      <c r="J72" s="39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39">
        <v>1401130</v>
      </c>
      <c r="R72" s="43">
        <f t="shared" si="7"/>
        <v>0.20707857068900509</v>
      </c>
      <c r="S72" s="43">
        <f t="shared" si="8"/>
        <v>0.0070328571177397962</v>
      </c>
      <c r="T72" s="24">
        <f t="shared" si="2"/>
        <v>0.0056744860957898676</v>
      </c>
    </row>
    <row r="73">
      <c r="A73" s="37" t="s">
        <v>210</v>
      </c>
      <c r="B73" s="37" t="s">
        <v>211</v>
      </c>
      <c r="C73" s="37" t="s">
        <v>31</v>
      </c>
      <c r="D73" s="38" t="s">
        <v>212</v>
      </c>
      <c r="E73" s="39">
        <v>1117700</v>
      </c>
      <c r="F73" s="40">
        <v>0</v>
      </c>
      <c r="G73" s="40">
        <v>0</v>
      </c>
      <c r="H73" s="40">
        <v>0</v>
      </c>
      <c r="I73" s="40">
        <v>0</v>
      </c>
      <c r="J73" s="39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39">
        <v>1117700</v>
      </c>
      <c r="R73" s="43">
        <f t="shared" si="7"/>
        <v>0</v>
      </c>
      <c r="S73" s="43">
        <f t="shared" si="8"/>
        <v>0</v>
      </c>
      <c r="T73" s="24">
        <f t="shared" si="2"/>
        <v>0.0045266128833615265</v>
      </c>
    </row>
    <row r="74">
      <c r="A74" s="37" t="s">
        <v>213</v>
      </c>
      <c r="B74" s="37" t="s">
        <v>214</v>
      </c>
      <c r="C74" s="37" t="s">
        <v>30</v>
      </c>
      <c r="D74" s="38" t="s">
        <v>215</v>
      </c>
      <c r="E74" s="39">
        <v>2600000</v>
      </c>
      <c r="F74" s="40">
        <v>2600000</v>
      </c>
      <c r="G74" s="40">
        <v>0</v>
      </c>
      <c r="H74" s="40">
        <v>0</v>
      </c>
      <c r="I74" s="40">
        <v>0</v>
      </c>
      <c r="J74" s="39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39">
        <v>2600000</v>
      </c>
      <c r="R74" s="43">
        <f t="shared" si="7"/>
        <v>0</v>
      </c>
      <c r="S74" s="43">
        <f t="shared" si="8"/>
        <v>0</v>
      </c>
      <c r="T74" s="24">
        <f t="shared" si="2"/>
        <v>0.010529832241871671</v>
      </c>
    </row>
    <row r="75">
      <c r="A75" s="44" t="s">
        <v>216</v>
      </c>
      <c r="B75" s="45" t="s">
        <v>216</v>
      </c>
      <c r="C75" s="45" t="s">
        <v>216</v>
      </c>
      <c r="D75" s="45" t="s">
        <v>217</v>
      </c>
      <c r="E75" s="34">
        <v>242398630</v>
      </c>
      <c r="F75" s="34">
        <v>241280930</v>
      </c>
      <c r="G75" s="34">
        <v>145649536</v>
      </c>
      <c r="H75" s="34">
        <v>20072878</v>
      </c>
      <c r="I75" s="34">
        <v>0</v>
      </c>
      <c r="J75" s="34">
        <v>4518884</v>
      </c>
      <c r="K75" s="34">
        <v>0</v>
      </c>
      <c r="L75" s="34">
        <v>4518884</v>
      </c>
      <c r="M75" s="34">
        <v>91700</v>
      </c>
      <c r="N75" s="34">
        <v>0</v>
      </c>
      <c r="O75" s="34">
        <v>0</v>
      </c>
      <c r="P75" s="34">
        <v>246917514</v>
      </c>
      <c r="T75" s="24">
        <f t="shared" si="2"/>
        <v>1</v>
      </c>
    </row>
    <row r="76">
      <c r="G76">
        <f>G75*1.22</f>
        <v>177692433.91999999</v>
      </c>
    </row>
    <row r="77">
      <c r="A77" s="46" t="s">
        <v>225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9">
      <c r="E79" t="s">
        <v>226</v>
      </c>
      <c r="G79">
        <f>G75/E75</f>
        <v>0.6008678184361026</v>
      </c>
      <c r="H79">
        <f>H75/E75</f>
        <v>0.082809370663522314</v>
      </c>
      <c r="M79">
        <f>M75/L75</f>
        <v>0.020292620921448748</v>
      </c>
    </row>
    <row r="80">
      <c r="E80" t="s">
        <v>227</v>
      </c>
      <c r="G80">
        <f>(G75+M75)/P75</f>
        <v>0.59024260223193403</v>
      </c>
      <c r="H80">
        <f>(H75+N75)/P75</f>
        <v>0.081293860750598676</v>
      </c>
    </row>
    <row r="81">
      <c r="E81" t="s">
        <v>228</v>
      </c>
    </row>
    <row r="82">
      <c r="G82">
        <f>G76/E75</f>
        <v>0.73305873849204506</v>
      </c>
    </row>
  </sheetData>
  <mergeCells count="23"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K10:K12"/>
    <mergeCell ref="L10:L12"/>
    <mergeCell ref="M10:N10"/>
    <mergeCell ref="O10:O12"/>
    <mergeCell ref="G11:G12"/>
    <mergeCell ref="H11:H12"/>
    <mergeCell ref="M11:M12"/>
    <mergeCell ref="N11:N12"/>
    <mergeCell ref="A77:P77"/>
  </mergeCells>
  <printOptions headings="0" gridLines="0"/>
  <pageMargins left="0.70866141732283472" right="0.70866141732283472" top="0.74803149606299213" bottom="0.74803149606299213" header="0.31496062992125984" footer="0.31496062992125984"/>
  <pageSetup blackAndWhite="0" cellComments="none" copies="1" draft="0" errors="displayed" firstPageNumber="-1" fitToHeight="0" fitToWidth="1" horizontalDpi="600" orientation="landscape" pageOrder="downThenOver" paperSize="9" scale="48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1</cp:revision>
  <dcterms:created xsi:type="dcterms:W3CDTF">2021-12-15T09:07:37Z</dcterms:created>
  <dcterms:modified xsi:type="dcterms:W3CDTF">2021-12-23T18:27:15Z</dcterms:modified>
</cp:coreProperties>
</file>