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9 жовтня 2021 року\рішення\"/>
    </mc:Choice>
  </mc:AlternateContent>
  <xr:revisionPtr revIDLastSave="0" documentId="10_ncr:8100000_{D46ED6DC-A475-407E-9A4E-5F525F7806F7}" xr6:coauthVersionLast="34" xr6:coauthVersionMax="34" xr10:uidLastSave="{00000000-0000-0000-0000-000000000000}"/>
  <bookViews>
    <workbookView xWindow="0" yWindow="0" windowWidth="15348" windowHeight="6780" xr2:uid="{00000000-000D-0000-FFFF-FFFF00000000}"/>
  </bookViews>
  <sheets>
    <sheet name="Лист1" sheetId="1" r:id="rId1"/>
  </sheets>
  <definedNames>
    <definedName name="_xlnm.Print_Titles" localSheetId="0">Лист1!$A:$C</definedName>
  </definedNames>
  <calcPr calcId="162913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" i="1" l="1"/>
  <c r="I129" i="1"/>
  <c r="I130" i="1"/>
  <c r="I131" i="1"/>
  <c r="I132" i="1"/>
  <c r="I133" i="1"/>
  <c r="I135" i="1"/>
  <c r="J103" i="1"/>
  <c r="J101" i="1"/>
  <c r="I99" i="1"/>
  <c r="H99" i="1"/>
  <c r="J96" i="1"/>
  <c r="J97" i="1"/>
  <c r="K89" i="1"/>
  <c r="J89" i="1"/>
  <c r="J90" i="1"/>
  <c r="J91" i="1"/>
  <c r="I89" i="1"/>
  <c r="I90" i="1"/>
  <c r="I91" i="1"/>
  <c r="H89" i="1"/>
  <c r="H90" i="1"/>
  <c r="H91" i="1"/>
  <c r="D129" i="1" l="1"/>
  <c r="D136" i="1"/>
  <c r="D133" i="1"/>
  <c r="D137" i="1" s="1"/>
  <c r="E114" i="1"/>
  <c r="E136" i="1"/>
  <c r="E137" i="1" s="1"/>
  <c r="J135" i="1"/>
  <c r="H135" i="1"/>
  <c r="H133" i="1"/>
  <c r="G133" i="1"/>
  <c r="F133" i="1"/>
  <c r="E133" i="1"/>
  <c r="J99" i="1"/>
  <c r="K99" i="1"/>
  <c r="J133" i="1" l="1"/>
  <c r="K133" i="1"/>
  <c r="G64" i="1"/>
  <c r="G55" i="1" s="1"/>
  <c r="J63" i="1"/>
  <c r="H46" i="1" l="1"/>
  <c r="H48" i="1"/>
  <c r="I46" i="1"/>
  <c r="I48" i="1"/>
  <c r="K46" i="1"/>
  <c r="K48" i="1"/>
  <c r="D114" i="1" l="1"/>
  <c r="D108" i="1"/>
  <c r="D82" i="1" l="1"/>
  <c r="D55" i="1"/>
  <c r="D13" i="1"/>
  <c r="D105" i="1" s="1"/>
  <c r="D106" i="1" l="1"/>
  <c r="D138" i="1" s="1"/>
  <c r="F129" i="1"/>
  <c r="G129" i="1"/>
  <c r="F114" i="1"/>
  <c r="G114" i="1"/>
  <c r="F108" i="1"/>
  <c r="F136" i="1" s="1"/>
  <c r="F137" i="1" s="1"/>
  <c r="G108" i="1"/>
  <c r="E108" i="1"/>
  <c r="E129" i="1"/>
  <c r="J104" i="1"/>
  <c r="K104" i="1"/>
  <c r="K115" i="1"/>
  <c r="K116" i="1"/>
  <c r="I115" i="1"/>
  <c r="I116" i="1"/>
  <c r="J46" i="1"/>
  <c r="J47" i="1"/>
  <c r="I39" i="1"/>
  <c r="K31" i="1"/>
  <c r="K32" i="1"/>
  <c r="K33" i="1"/>
  <c r="K34" i="1"/>
  <c r="I31" i="1"/>
  <c r="I32" i="1"/>
  <c r="I33" i="1"/>
  <c r="I34" i="1"/>
  <c r="K24" i="1"/>
  <c r="I24" i="1"/>
  <c r="G82" i="1"/>
  <c r="H104" i="1"/>
  <c r="I104" i="1"/>
  <c r="G136" i="1" l="1"/>
  <c r="G137" i="1" s="1"/>
  <c r="F82" i="1" l="1"/>
  <c r="F55" i="1"/>
  <c r="F13" i="1"/>
  <c r="G13" i="1"/>
  <c r="G106" i="1" s="1"/>
  <c r="E55" i="1"/>
  <c r="E82" i="1"/>
  <c r="E13" i="1"/>
  <c r="E105" i="1" s="1"/>
  <c r="F106" i="1" l="1"/>
  <c r="I106" i="1" s="1"/>
  <c r="E106" i="1"/>
  <c r="G105" i="1"/>
  <c r="H105" i="1" s="1"/>
  <c r="F105" i="1"/>
  <c r="I137" i="1"/>
  <c r="E138" i="1"/>
  <c r="F138" i="1"/>
  <c r="G138" i="1"/>
  <c r="J138" i="1" s="1"/>
  <c r="K108" i="1"/>
  <c r="K109" i="1"/>
  <c r="K110" i="1"/>
  <c r="K111" i="1"/>
  <c r="K112" i="1"/>
  <c r="K113" i="1"/>
  <c r="K114" i="1"/>
  <c r="K117" i="1"/>
  <c r="K118" i="1"/>
  <c r="K119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6" i="1"/>
  <c r="K13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6" i="1"/>
  <c r="J137" i="1"/>
  <c r="I108" i="1"/>
  <c r="I109" i="1"/>
  <c r="I110" i="1"/>
  <c r="I111" i="1"/>
  <c r="I112" i="1"/>
  <c r="I113" i="1"/>
  <c r="I114" i="1"/>
  <c r="I117" i="1"/>
  <c r="I118" i="1"/>
  <c r="I119" i="1"/>
  <c r="I121" i="1"/>
  <c r="I122" i="1"/>
  <c r="I123" i="1"/>
  <c r="I124" i="1"/>
  <c r="I125" i="1"/>
  <c r="I126" i="1"/>
  <c r="I127" i="1"/>
  <c r="I128" i="1"/>
  <c r="I136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6" i="1"/>
  <c r="H137" i="1"/>
  <c r="K14" i="1"/>
  <c r="K15" i="1"/>
  <c r="K16" i="1"/>
  <c r="K17" i="1"/>
  <c r="K18" i="1"/>
  <c r="K19" i="1"/>
  <c r="K20" i="1"/>
  <c r="K21" i="1"/>
  <c r="K22" i="1"/>
  <c r="K23" i="1"/>
  <c r="K25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50" i="1"/>
  <c r="K51" i="1"/>
  <c r="K52" i="1"/>
  <c r="K53" i="1"/>
  <c r="K54" i="1"/>
  <c r="K55" i="1"/>
  <c r="K56" i="1"/>
  <c r="K57" i="1"/>
  <c r="K58" i="1"/>
  <c r="K59" i="1"/>
  <c r="K61" i="1"/>
  <c r="K62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2" i="1"/>
  <c r="K93" i="1"/>
  <c r="K94" i="1"/>
  <c r="K95" i="1"/>
  <c r="K96" i="1"/>
  <c r="K98" i="1"/>
  <c r="K102" i="1"/>
  <c r="K105" i="1"/>
  <c r="K106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2" i="1"/>
  <c r="J93" i="1"/>
  <c r="J94" i="1"/>
  <c r="J95" i="1"/>
  <c r="J98" i="1"/>
  <c r="J100" i="1"/>
  <c r="J102" i="1"/>
  <c r="J106" i="1"/>
  <c r="J13" i="1"/>
  <c r="H106" i="1"/>
  <c r="I14" i="1"/>
  <c r="I15" i="1"/>
  <c r="I16" i="1"/>
  <c r="I17" i="1"/>
  <c r="I18" i="1"/>
  <c r="I19" i="1"/>
  <c r="I22" i="1"/>
  <c r="I23" i="1"/>
  <c r="I25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50" i="1"/>
  <c r="I51" i="1"/>
  <c r="I52" i="1"/>
  <c r="I53" i="1"/>
  <c r="I54" i="1"/>
  <c r="I55" i="1"/>
  <c r="I56" i="1"/>
  <c r="I59" i="1"/>
  <c r="I61" i="1"/>
  <c r="I62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82" i="1"/>
  <c r="I83" i="1"/>
  <c r="I84" i="1"/>
  <c r="I85" i="1"/>
  <c r="I86" i="1"/>
  <c r="I87" i="1"/>
  <c r="I92" i="1"/>
  <c r="I93" i="1"/>
  <c r="I94" i="1"/>
  <c r="I95" i="1"/>
  <c r="I98" i="1"/>
  <c r="I102" i="1"/>
  <c r="I13" i="1"/>
  <c r="H24" i="1"/>
  <c r="H25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0" i="1"/>
  <c r="H51" i="1"/>
  <c r="H52" i="1"/>
  <c r="H53" i="1"/>
  <c r="H54" i="1"/>
  <c r="H55" i="1"/>
  <c r="H56" i="1"/>
  <c r="H59" i="1"/>
  <c r="H60" i="1"/>
  <c r="H61" i="1"/>
  <c r="H62" i="1"/>
  <c r="H64" i="1"/>
  <c r="H65" i="1"/>
  <c r="H67" i="1"/>
  <c r="H68" i="1"/>
  <c r="H69" i="1"/>
  <c r="H70" i="1"/>
  <c r="H71" i="1"/>
  <c r="H72" i="1"/>
  <c r="H73" i="1"/>
  <c r="H74" i="1"/>
  <c r="H75" i="1"/>
  <c r="H76" i="1"/>
  <c r="H77" i="1"/>
  <c r="H82" i="1"/>
  <c r="H83" i="1"/>
  <c r="H84" i="1"/>
  <c r="H85" i="1"/>
  <c r="H86" i="1"/>
  <c r="H87" i="1"/>
  <c r="H92" i="1"/>
  <c r="H93" i="1"/>
  <c r="H94" i="1"/>
  <c r="H95" i="1"/>
  <c r="H98" i="1"/>
  <c r="H102" i="1"/>
  <c r="H14" i="1"/>
  <c r="H15" i="1"/>
  <c r="H16" i="1"/>
  <c r="H17" i="1"/>
  <c r="H18" i="1"/>
  <c r="H19" i="1"/>
  <c r="H22" i="1"/>
  <c r="H23" i="1"/>
  <c r="H13" i="1"/>
  <c r="J105" i="1" l="1"/>
  <c r="I105" i="1"/>
  <c r="K138" i="1"/>
  <c r="H138" i="1"/>
  <c r="I138" i="1"/>
</calcChain>
</file>

<file path=xl/sharedStrings.xml><?xml version="1.0" encoding="utf-8"?>
<sst xmlns="http://schemas.openxmlformats.org/spreadsheetml/2006/main" count="148" uniqueCount="136">
  <si>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</si>
  <si>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</si>
  <si>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</si>
  <si>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</si>
  <si>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</si>
  <si>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</si>
  <si>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</si>
  <si>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</si>
  <si>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</si>
  <si>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</si>
  <si>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</si>
  <si>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</si>
  <si>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</si>
  <si>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</si>
  <si>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</si>
  <si>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</si>
  <si>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</si>
  <si>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</si>
  <si>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</si>
  <si>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</si>
  <si>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</si>
  <si>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</si>
  <si>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</si>
  <si>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</si>
  <si>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</si>
  <si>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</si>
  <si>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</si>
  <si>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</si>
  <si>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</si>
  <si>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</si>
  <si>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</si>
  <si>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</si>
  <si>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</si>
  <si>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</si>
  <si>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</si>
  <si>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</si>
  <si>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</si>
  <si>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</si>
  <si>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</si>
  <si>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</si>
  <si>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</si>
  <si>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</si>
  <si>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</si>
  <si>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</si>
  <si>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</si>
  <si>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</si>
  <si>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</si>
  <si>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</si>
  <si>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</si>
  <si>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</si>
  <si>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</si>
  <si>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</si>
  <si>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</si>
  <si>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</si>
  <si>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</si>
  <si>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</si>
  <si>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</si>
  <si>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</si>
  <si>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</si>
  <si>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</si>
  <si>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</si>
  <si>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</si>
  <si>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</si>
  <si>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</si>
  <si>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</si>
  <si>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</si>
  <si>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</si>
  <si>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</si>
  <si>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</si>
  <si>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</si>
  <si>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</si>
  <si>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</si>
  <si>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</si>
  <si>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</si>
  <si>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</si>
  <si>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</si>
  <si>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</si>
  <si>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</si>
  <si>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</si>
  <si>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</si>
  <si>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</si>
  <si>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</si>
  <si>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</si>
  <si>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</si>
  <si>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</si>
  <si>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</si>
  <si>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</si>
  <si>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</si>
  <si>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</si>
  <si>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</si>
  <si>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</si>
  <si>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</si>
  <si>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</si>
  <si>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</si>
  <si>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</si>
  <si>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</si>
  <si>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</si>
  <si>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</si>
  <si>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</si>
  <si>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</si>
  <si>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</si>
  <si>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</si>
  <si>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</si>
  <si>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</si>
  <si>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</si>
  <si>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</si>
  <si>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</si>
  <si>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</si>
  <si>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</si>
  <si>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</si>
  <si>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</si>
  <si>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</si>
  <si>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</si>
  <si>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 xml:space="preserve">Бюджет на 2021 рік з урахуванням змін </t>
  </si>
  <si>
    <t>Всього доходів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</si>
  <si>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</si>
  <si>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Плата за встановлення земельного сервітуту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</si>
  <si>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</si>
  <si>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</si>
  <si>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</si>
  <si>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>Виконано за 9 місяців 2021 року</t>
  </si>
  <si>
    <t>До звітних даних за 9 місяців 2020 року</t>
  </si>
  <si>
    <t>Звітні дані за 9 місяців 2020 року</t>
  </si>
  <si>
    <t>Звіт про виконання бюджету Менської ТГ за 9 місяців 2021 року</t>
  </si>
  <si>
    <t>Начальник Фінансового управління Менської міської ради</t>
  </si>
  <si>
    <t>Алла НЕРОСЛИК</t>
  </si>
  <si>
    <t>Рентна плата за спеціальне використання води водних об`єктів місцевого значення </t>
  </si>
  <si>
    <t>Транспортний податок з юридичних осіб 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</si>
  <si>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</si>
  <si>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</si>
  <si>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Рентна плата за користування надрами для видобування корисних копалин місцевого значення 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</si>
  <si>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</si>
  <si>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</si>
  <si>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Надходження в рамках програм допомоги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</si>
  <si>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</si>
  <si>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 xml:space="preserve">Додаток 1 до рішення виконавчого комітету Менської міської ради 29 жовтня 2021 року № 299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</si>
</sst>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164" fontId="1" fillId="3" borderId="2" xfId="0" applyNumberFormat="1" applyFont="1" applyFill="1" applyBorder="1"/>
    <xf numFmtId="0" fontId="1" fillId="0" borderId="0" xfId="0" applyFont="1"/>
    <xf numFmtId="164" fontId="1" fillId="7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  <xf numFmtId="164" fontId="2" fillId="9" borderId="2" xfId="0" applyNumberFormat="1" applyFont="1" applyFill="1" applyBorder="1"/>
    <xf numFmtId="164" fontId="1" fillId="5" borderId="2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2" borderId="2" xfId="0" applyNumberFormat="1" applyFont="1" applyFill="1" applyBorder="1"/>
    <xf numFmtId="164" fontId="8" fillId="0" borderId="2" xfId="0" applyNumberFormat="1" applyFont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7" fillId="5" borderId="2" xfId="0" applyNumberFormat="1" applyFont="1" applyFill="1" applyBorder="1"/>
    <xf numFmtId="0" fontId="2" fillId="9" borderId="2" xfId="0" applyFont="1" applyFill="1" applyBorder="1"/>
    <xf numFmtId="0" fontId="2" fillId="9" borderId="2" xfId="0" applyFont="1" applyFill="1" applyBorder="1" applyAlignment="1">
      <alignment horizontal="center" vertical="center" wrapText="1"/>
    </xf>
    <xf numFmtId="164" fontId="8" fillId="9" borderId="2" xfId="0" applyNumberFormat="1" applyFont="1" applyFill="1" applyBorder="1"/>
    <xf numFmtId="164" fontId="2" fillId="6" borderId="2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abSelected="1" view="pageLayout" topLeftCell="A82" zoomScaleNormal="100" workbookViewId="0">
      <selection activeCell="G1" sqref="G1:K4"/>
    </sheetView>
  </sheetViews>
  <sheetFormatPr defaultColWidth="9.109375" defaultRowHeight="13.2" x14ac:dyDescent="0.25"/>
  <cols>
    <col min="1" max="1" width="0.109375" style="2" customWidth="1"/>
    <col min="2" max="2" width="9.109375" style="2"/>
    <col min="3" max="3" width="48" style="2" customWidth="1"/>
    <col min="4" max="4" width="13.88671875" style="2" customWidth="1"/>
    <col min="5" max="5" width="14.33203125" style="2" customWidth="1"/>
    <col min="6" max="6" width="14.5546875" style="2" customWidth="1"/>
    <col min="7" max="7" width="14.6640625" style="2" customWidth="1"/>
    <col min="8" max="8" width="11" style="2" bestFit="1" customWidth="1"/>
    <col min="9" max="9" width="10.88671875" style="2" customWidth="1"/>
    <col min="10" max="10" width="11.6640625" style="2" customWidth="1"/>
    <col min="11" max="11" width="10.33203125" style="2" customWidth="1"/>
    <col min="12" max="16384" width="9.109375" style="2"/>
  </cols>
  <sheetData>
    <row r="1" spans="1:12" x14ac:dyDescent="0.25">
      <c r="A1" s="1"/>
      <c r="B1" s="1"/>
      <c r="C1" s="1"/>
      <c r="D1" s="1"/>
      <c r="E1" s="1"/>
      <c r="F1" s="1"/>
      <c r="G1" s="44" t="s">
        <v>135</v>
      </c>
      <c r="H1" s="45"/>
      <c r="I1" s="45"/>
      <c r="J1" s="45"/>
      <c r="K1" s="45"/>
      <c r="L1" s="1"/>
    </row>
    <row r="2" spans="1:12" x14ac:dyDescent="0.25">
      <c r="A2" s="1"/>
      <c r="B2" s="1"/>
      <c r="C2" s="1"/>
      <c r="D2" s="1"/>
      <c r="E2" s="1"/>
      <c r="F2" s="1"/>
      <c r="G2" s="45"/>
      <c r="H2" s="45"/>
      <c r="I2" s="45"/>
      <c r="J2" s="45"/>
      <c r="K2" s="45"/>
      <c r="L2" s="1"/>
    </row>
    <row r="3" spans="1:12" x14ac:dyDescent="0.25">
      <c r="A3" s="1"/>
      <c r="B3" s="1"/>
      <c r="C3" s="1"/>
      <c r="D3" s="1"/>
      <c r="E3" s="1"/>
      <c r="F3" s="1"/>
      <c r="G3" s="45"/>
      <c r="H3" s="45"/>
      <c r="I3" s="45"/>
      <c r="J3" s="45"/>
      <c r="K3" s="45"/>
      <c r="L3" s="1"/>
    </row>
    <row r="4" spans="1:12" x14ac:dyDescent="0.25">
      <c r="A4" s="1"/>
      <c r="B4" s="1"/>
      <c r="C4" s="1"/>
      <c r="D4" s="1"/>
      <c r="E4" s="1"/>
      <c r="F4" s="1"/>
      <c r="G4" s="45"/>
      <c r="H4" s="45"/>
      <c r="I4" s="45"/>
      <c r="J4" s="45"/>
      <c r="K4" s="45"/>
      <c r="L4" s="1"/>
    </row>
    <row r="5" spans="1:12" x14ac:dyDescent="0.25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8" x14ac:dyDescent="0.4">
      <c r="A6" s="57" t="s">
        <v>123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30"/>
    </row>
    <row r="7" spans="1:12" ht="18" x14ac:dyDescent="0.35">
      <c r="A7" s="31" t="s">
        <v>91</v>
      </c>
      <c r="B7" s="58" t="s">
        <v>91</v>
      </c>
      <c r="C7" s="58"/>
      <c r="D7" s="58"/>
      <c r="E7" s="58"/>
      <c r="F7" s="58"/>
      <c r="G7" s="58"/>
      <c r="H7" s="58"/>
      <c r="I7" s="58"/>
      <c r="J7" s="58"/>
      <c r="K7" s="58"/>
      <c r="L7" s="32"/>
    </row>
    <row r="8" spans="1:12" x14ac:dyDescent="0.25">
      <c r="K8" s="2" t="s">
        <v>0</v>
      </c>
    </row>
    <row r="9" spans="1:12" ht="28.5" customHeight="1" x14ac:dyDescent="0.25">
      <c r="A9" s="50"/>
      <c r="B9" s="51" t="s">
        <v>1</v>
      </c>
      <c r="C9" s="53" t="s">
        <v>2</v>
      </c>
      <c r="D9" s="48" t="s">
        <v>122</v>
      </c>
      <c r="E9" s="48" t="s">
        <v>113</v>
      </c>
      <c r="F9" s="48" t="s">
        <v>80</v>
      </c>
      <c r="G9" s="48" t="s">
        <v>120</v>
      </c>
      <c r="H9" s="55" t="s">
        <v>81</v>
      </c>
      <c r="I9" s="56"/>
      <c r="J9" s="55" t="s">
        <v>121</v>
      </c>
      <c r="K9" s="56"/>
    </row>
    <row r="10" spans="1:12" ht="63" customHeight="1" x14ac:dyDescent="0.25">
      <c r="A10" s="50"/>
      <c r="B10" s="52"/>
      <c r="C10" s="54"/>
      <c r="D10" s="49"/>
      <c r="E10" s="49"/>
      <c r="F10" s="49"/>
      <c r="G10" s="49"/>
      <c r="H10" s="4" t="s">
        <v>82</v>
      </c>
      <c r="I10" s="4" t="s">
        <v>83</v>
      </c>
      <c r="J10" s="4" t="s">
        <v>85</v>
      </c>
      <c r="K10" s="4" t="s">
        <v>84</v>
      </c>
    </row>
    <row r="11" spans="1:12" ht="12" customHeight="1" x14ac:dyDescent="0.25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86</v>
      </c>
      <c r="I11" s="4" t="s">
        <v>87</v>
      </c>
      <c r="J11" s="4" t="s">
        <v>88</v>
      </c>
      <c r="K11" s="4" t="s">
        <v>89</v>
      </c>
    </row>
    <row r="12" spans="1:12" ht="14.25" customHeight="1" x14ac:dyDescent="0.25">
      <c r="A12" s="5"/>
      <c r="B12" s="8"/>
      <c r="C12" s="9" t="s">
        <v>90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5">
      <c r="A13" s="12"/>
      <c r="B13" s="13">
        <v>10000000</v>
      </c>
      <c r="C13" s="14" t="s">
        <v>3</v>
      </c>
      <c r="D13" s="33">
        <f>D14+D22+D30+D36</f>
        <v>65952832.829999998</v>
      </c>
      <c r="E13" s="33">
        <f>E14+E22+E30+E36</f>
        <v>129647800</v>
      </c>
      <c r="F13" s="33">
        <f t="shared" ref="F13:G13" si="0">F14+F22+F30+F36</f>
        <v>92479700</v>
      </c>
      <c r="G13" s="33">
        <f t="shared" si="0"/>
        <v>93384097.439999998</v>
      </c>
      <c r="H13" s="15">
        <f>G13/E13*100</f>
        <v>72.02906446542093</v>
      </c>
      <c r="I13" s="15">
        <f>G13/F13*100</f>
        <v>100.97794158069284</v>
      </c>
      <c r="J13" s="15">
        <f>G13-D13</f>
        <v>27431264.609999999</v>
      </c>
      <c r="K13" s="15">
        <f>G13/D13*100</f>
        <v>141.5922462052643</v>
      </c>
    </row>
    <row r="14" spans="1:12" ht="27.6" x14ac:dyDescent="0.25">
      <c r="A14" s="12"/>
      <c r="B14" s="12">
        <v>11000000</v>
      </c>
      <c r="C14" s="16" t="s">
        <v>4</v>
      </c>
      <c r="D14" s="34">
        <v>36602978.32</v>
      </c>
      <c r="E14" s="34">
        <v>76358000</v>
      </c>
      <c r="F14" s="34">
        <v>52623000</v>
      </c>
      <c r="G14" s="34">
        <v>54410150.649999999</v>
      </c>
      <c r="H14" s="17">
        <f t="shared" ref="H14:H77" si="1">G14/E14*100</f>
        <v>71.256647175148629</v>
      </c>
      <c r="I14" s="17">
        <f t="shared" ref="I14:I77" si="2">G14/F14*100</f>
        <v>103.39613980578835</v>
      </c>
      <c r="J14" s="17">
        <f t="shared" ref="J14:J79" si="3">G14-D14</f>
        <v>17807172.329999998</v>
      </c>
      <c r="K14" s="17">
        <f t="shared" ref="K14:K79" si="4">G14/D14*100</f>
        <v>148.64951746363789</v>
      </c>
    </row>
    <row r="15" spans="1:12" x14ac:dyDescent="0.25">
      <c r="A15" s="12"/>
      <c r="B15" s="12">
        <v>11010000</v>
      </c>
      <c r="C15" s="18" t="s">
        <v>5</v>
      </c>
      <c r="D15" s="34">
        <v>36602695.140000001</v>
      </c>
      <c r="E15" s="34">
        <v>76358000</v>
      </c>
      <c r="F15" s="34">
        <v>52623000</v>
      </c>
      <c r="G15" s="34">
        <v>54409709.450000003</v>
      </c>
      <c r="H15" s="17">
        <f t="shared" si="1"/>
        <v>71.256069370596407</v>
      </c>
      <c r="I15" s="17">
        <f t="shared" si="2"/>
        <v>103.39530138912643</v>
      </c>
      <c r="J15" s="17">
        <f t="shared" si="3"/>
        <v>17807014.310000002</v>
      </c>
      <c r="K15" s="17">
        <f t="shared" si="4"/>
        <v>148.64946212810491</v>
      </c>
    </row>
    <row r="16" spans="1:12" ht="39.6" x14ac:dyDescent="0.25">
      <c r="A16" s="12"/>
      <c r="B16" s="12">
        <v>11010100</v>
      </c>
      <c r="C16" s="18" t="s">
        <v>6</v>
      </c>
      <c r="D16" s="34">
        <v>29631353.539999999</v>
      </c>
      <c r="E16" s="34">
        <v>59082000</v>
      </c>
      <c r="F16" s="34">
        <v>40300000</v>
      </c>
      <c r="G16" s="34">
        <v>40969432.5</v>
      </c>
      <c r="H16" s="17">
        <f t="shared" si="1"/>
        <v>69.34334061135371</v>
      </c>
      <c r="I16" s="17">
        <f t="shared" si="2"/>
        <v>101.66112282878413</v>
      </c>
      <c r="J16" s="17">
        <f t="shared" si="3"/>
        <v>11338078.960000001</v>
      </c>
      <c r="K16" s="17">
        <f t="shared" si="4"/>
        <v>138.26379022711362</v>
      </c>
    </row>
    <row r="17" spans="1:11" ht="66" x14ac:dyDescent="0.25">
      <c r="A17" s="12"/>
      <c r="B17" s="12">
        <v>11010200</v>
      </c>
      <c r="C17" s="18" t="s">
        <v>7</v>
      </c>
      <c r="D17" s="34">
        <v>3466865.74</v>
      </c>
      <c r="E17" s="34">
        <v>4606000</v>
      </c>
      <c r="F17" s="34">
        <v>3160000</v>
      </c>
      <c r="G17" s="34">
        <v>2776374.72</v>
      </c>
      <c r="H17" s="17">
        <f t="shared" si="1"/>
        <v>60.277349544072955</v>
      </c>
      <c r="I17" s="17">
        <f t="shared" si="2"/>
        <v>87.859959493670885</v>
      </c>
      <c r="J17" s="17">
        <f t="shared" si="3"/>
        <v>-690491.02</v>
      </c>
      <c r="K17" s="17">
        <f t="shared" si="4"/>
        <v>80.083133533749134</v>
      </c>
    </row>
    <row r="18" spans="1:11" ht="39.6" x14ac:dyDescent="0.25">
      <c r="A18" s="12"/>
      <c r="B18" s="12">
        <v>11010400</v>
      </c>
      <c r="C18" s="18" t="s">
        <v>8</v>
      </c>
      <c r="D18" s="34">
        <v>3093692.95</v>
      </c>
      <c r="E18" s="34">
        <v>12028000</v>
      </c>
      <c r="F18" s="34">
        <v>8713000</v>
      </c>
      <c r="G18" s="34">
        <v>10000231.08</v>
      </c>
      <c r="H18" s="17">
        <f t="shared" si="1"/>
        <v>83.141262720319247</v>
      </c>
      <c r="I18" s="17">
        <f t="shared" si="2"/>
        <v>114.77368392057845</v>
      </c>
      <c r="J18" s="17">
        <f t="shared" si="3"/>
        <v>6906538.1299999999</v>
      </c>
      <c r="K18" s="17">
        <f t="shared" si="4"/>
        <v>323.24575326714307</v>
      </c>
    </row>
    <row r="19" spans="1:11" ht="26.4" x14ac:dyDescent="0.25">
      <c r="A19" s="12"/>
      <c r="B19" s="12">
        <v>11010500</v>
      </c>
      <c r="C19" s="18" t="s">
        <v>9</v>
      </c>
      <c r="D19" s="34">
        <v>410782.91</v>
      </c>
      <c r="E19" s="34">
        <v>642000</v>
      </c>
      <c r="F19" s="34">
        <v>450000</v>
      </c>
      <c r="G19" s="34">
        <v>663671.15</v>
      </c>
      <c r="H19" s="17">
        <f t="shared" si="1"/>
        <v>103.37556853582555</v>
      </c>
      <c r="I19" s="17">
        <f t="shared" si="2"/>
        <v>147.48247777777777</v>
      </c>
      <c r="J19" s="17">
        <f t="shared" si="3"/>
        <v>252888.24000000005</v>
      </c>
      <c r="K19" s="17">
        <f t="shared" si="4"/>
        <v>161.5625026854209</v>
      </c>
    </row>
    <row r="20" spans="1:11" x14ac:dyDescent="0.25">
      <c r="A20" s="12"/>
      <c r="B20" s="12">
        <v>11020000</v>
      </c>
      <c r="C20" s="18" t="s">
        <v>10</v>
      </c>
      <c r="D20" s="34">
        <v>283.18</v>
      </c>
      <c r="E20" s="34">
        <v>0</v>
      </c>
      <c r="F20" s="34">
        <v>0</v>
      </c>
      <c r="G20" s="34">
        <v>441.2</v>
      </c>
      <c r="H20" s="17"/>
      <c r="I20" s="17"/>
      <c r="J20" s="17">
        <f t="shared" si="3"/>
        <v>158.01999999999998</v>
      </c>
      <c r="K20" s="17">
        <f t="shared" si="4"/>
        <v>155.80196341549544</v>
      </c>
    </row>
    <row r="21" spans="1:11" ht="26.4" x14ac:dyDescent="0.25">
      <c r="A21" s="12"/>
      <c r="B21" s="12">
        <v>11020200</v>
      </c>
      <c r="C21" s="18" t="s">
        <v>11</v>
      </c>
      <c r="D21" s="34">
        <v>283.18</v>
      </c>
      <c r="E21" s="34">
        <v>0</v>
      </c>
      <c r="F21" s="34">
        <v>0</v>
      </c>
      <c r="G21" s="34">
        <v>441.2</v>
      </c>
      <c r="H21" s="17"/>
      <c r="I21" s="17"/>
      <c r="J21" s="17">
        <f t="shared" si="3"/>
        <v>158.01999999999998</v>
      </c>
      <c r="K21" s="17">
        <f t="shared" si="4"/>
        <v>155.80196341549544</v>
      </c>
    </row>
    <row r="22" spans="1:11" ht="27.6" x14ac:dyDescent="0.25">
      <c r="A22" s="12"/>
      <c r="B22" s="12">
        <v>13000000</v>
      </c>
      <c r="C22" s="16" t="s">
        <v>12</v>
      </c>
      <c r="D22" s="34">
        <v>162482.66</v>
      </c>
      <c r="E22" s="34">
        <v>330000</v>
      </c>
      <c r="F22" s="34">
        <v>264000</v>
      </c>
      <c r="G22" s="34">
        <v>259512.11</v>
      </c>
      <c r="H22" s="17">
        <f t="shared" si="1"/>
        <v>78.640033333333321</v>
      </c>
      <c r="I22" s="17">
        <f t="shared" si="2"/>
        <v>98.300041666666658</v>
      </c>
      <c r="J22" s="17">
        <f t="shared" si="3"/>
        <v>97029.449999999983</v>
      </c>
      <c r="K22" s="17">
        <f t="shared" si="4"/>
        <v>159.71680301147211</v>
      </c>
    </row>
    <row r="23" spans="1:11" x14ac:dyDescent="0.25">
      <c r="A23" s="12"/>
      <c r="B23" s="12">
        <v>13010000</v>
      </c>
      <c r="C23" s="18" t="s">
        <v>13</v>
      </c>
      <c r="D23" s="34">
        <v>52193.54</v>
      </c>
      <c r="E23" s="34">
        <v>135000</v>
      </c>
      <c r="F23" s="34">
        <v>120000</v>
      </c>
      <c r="G23" s="34">
        <v>169927.6</v>
      </c>
      <c r="H23" s="17">
        <f t="shared" si="1"/>
        <v>125.8722962962963</v>
      </c>
      <c r="I23" s="17">
        <f t="shared" si="2"/>
        <v>141.60633333333334</v>
      </c>
      <c r="J23" s="17">
        <f t="shared" si="3"/>
        <v>117734.06</v>
      </c>
      <c r="K23" s="17">
        <f t="shared" si="4"/>
        <v>325.57209187190603</v>
      </c>
    </row>
    <row r="24" spans="1:11" ht="39.6" x14ac:dyDescent="0.25">
      <c r="A24" s="12"/>
      <c r="B24" s="12">
        <v>13010100</v>
      </c>
      <c r="C24" s="18" t="s">
        <v>14</v>
      </c>
      <c r="D24" s="34">
        <v>24261.64</v>
      </c>
      <c r="E24" s="34">
        <v>80000</v>
      </c>
      <c r="F24" s="34">
        <v>72500</v>
      </c>
      <c r="G24" s="34">
        <v>83552.56</v>
      </c>
      <c r="H24" s="17">
        <f t="shared" si="1"/>
        <v>104.44069999999999</v>
      </c>
      <c r="I24" s="17">
        <f t="shared" si="2"/>
        <v>115.24491034482757</v>
      </c>
      <c r="J24" s="17">
        <f t="shared" si="3"/>
        <v>59290.92</v>
      </c>
      <c r="K24" s="17">
        <f t="shared" si="4"/>
        <v>344.38133613391346</v>
      </c>
    </row>
    <row r="25" spans="1:11" ht="52.8" x14ac:dyDescent="0.25">
      <c r="A25" s="12"/>
      <c r="B25" s="12">
        <v>13010200</v>
      </c>
      <c r="C25" s="18" t="s">
        <v>15</v>
      </c>
      <c r="D25" s="34">
        <v>27931.9</v>
      </c>
      <c r="E25" s="34">
        <v>55000</v>
      </c>
      <c r="F25" s="34">
        <v>47500</v>
      </c>
      <c r="G25" s="34">
        <v>86375.039999999994</v>
      </c>
      <c r="H25" s="17">
        <f t="shared" si="1"/>
        <v>157.04552727272727</v>
      </c>
      <c r="I25" s="17">
        <f t="shared" si="2"/>
        <v>181.84218947368421</v>
      </c>
      <c r="J25" s="17">
        <f t="shared" si="3"/>
        <v>58443.139999999992</v>
      </c>
      <c r="K25" s="17">
        <f t="shared" si="4"/>
        <v>309.23438792205326</v>
      </c>
    </row>
    <row r="26" spans="1:11" ht="26.4" x14ac:dyDescent="0.25">
      <c r="A26" s="12"/>
      <c r="B26" s="12">
        <v>13020200</v>
      </c>
      <c r="C26" s="18" t="s">
        <v>126</v>
      </c>
      <c r="D26" s="34"/>
      <c r="E26" s="34"/>
      <c r="F26" s="34"/>
      <c r="G26" s="34">
        <v>-10</v>
      </c>
      <c r="H26" s="17"/>
      <c r="I26" s="17"/>
      <c r="J26" s="17"/>
      <c r="K26" s="17"/>
    </row>
    <row r="27" spans="1:11" x14ac:dyDescent="0.25">
      <c r="A27" s="12"/>
      <c r="B27" s="12">
        <v>13030000</v>
      </c>
      <c r="C27" s="18" t="s">
        <v>16</v>
      </c>
      <c r="D27" s="34">
        <v>110289.12</v>
      </c>
      <c r="E27" s="34">
        <v>195000</v>
      </c>
      <c r="F27" s="34">
        <v>144000</v>
      </c>
      <c r="G27" s="34">
        <v>89594.51</v>
      </c>
      <c r="H27" s="17">
        <f t="shared" si="1"/>
        <v>45.94590256410256</v>
      </c>
      <c r="I27" s="17">
        <f t="shared" si="2"/>
        <v>62.218409722222226</v>
      </c>
      <c r="J27" s="17">
        <f t="shared" si="3"/>
        <v>-20694.61</v>
      </c>
      <c r="K27" s="17">
        <f t="shared" si="4"/>
        <v>81.236036700628318</v>
      </c>
    </row>
    <row r="28" spans="1:11" ht="26.4" x14ac:dyDescent="0.25">
      <c r="A28" s="12"/>
      <c r="B28" s="12">
        <v>13030100</v>
      </c>
      <c r="C28" s="18" t="s">
        <v>17</v>
      </c>
      <c r="D28" s="34">
        <v>109570.37</v>
      </c>
      <c r="E28" s="34">
        <v>195000</v>
      </c>
      <c r="F28" s="34">
        <v>144000</v>
      </c>
      <c r="G28" s="34">
        <v>89594.51</v>
      </c>
      <c r="H28" s="17">
        <f t="shared" si="1"/>
        <v>45.94590256410256</v>
      </c>
      <c r="I28" s="17">
        <f t="shared" si="2"/>
        <v>62.218409722222226</v>
      </c>
      <c r="J28" s="17">
        <f t="shared" si="3"/>
        <v>-19975.86</v>
      </c>
      <c r="K28" s="17">
        <f t="shared" si="4"/>
        <v>81.768921652815436</v>
      </c>
    </row>
    <row r="29" spans="1:11" ht="26.4" x14ac:dyDescent="0.25">
      <c r="A29" s="12"/>
      <c r="B29" s="12">
        <v>13030200</v>
      </c>
      <c r="C29" s="18" t="s">
        <v>130</v>
      </c>
      <c r="D29" s="34">
        <v>718.75</v>
      </c>
      <c r="E29" s="34"/>
      <c r="F29" s="34"/>
      <c r="G29" s="34"/>
      <c r="H29" s="17"/>
      <c r="I29" s="17"/>
      <c r="J29" s="17"/>
      <c r="K29" s="17"/>
    </row>
    <row r="30" spans="1:11" ht="13.8" x14ac:dyDescent="0.25">
      <c r="A30" s="12"/>
      <c r="B30" s="12">
        <v>14000000</v>
      </c>
      <c r="C30" s="16" t="s">
        <v>18</v>
      </c>
      <c r="D30" s="34">
        <v>2969798.35</v>
      </c>
      <c r="E30" s="34">
        <v>4480600</v>
      </c>
      <c r="F30" s="34">
        <v>3158600</v>
      </c>
      <c r="G30" s="34">
        <v>2642088.9300000002</v>
      </c>
      <c r="H30" s="17">
        <f t="shared" si="1"/>
        <v>58.96730192384949</v>
      </c>
      <c r="I30" s="17">
        <f t="shared" si="2"/>
        <v>83.647468182105996</v>
      </c>
      <c r="J30" s="17">
        <f t="shared" si="3"/>
        <v>-327709.41999999993</v>
      </c>
      <c r="K30" s="17">
        <f t="shared" si="4"/>
        <v>88.965263584310364</v>
      </c>
    </row>
    <row r="31" spans="1:11" ht="26.4" x14ac:dyDescent="0.25">
      <c r="A31" s="12"/>
      <c r="B31" s="12">
        <v>14020000</v>
      </c>
      <c r="C31" s="18" t="s">
        <v>19</v>
      </c>
      <c r="D31" s="34">
        <v>343652.01</v>
      </c>
      <c r="E31" s="34">
        <v>450000</v>
      </c>
      <c r="F31" s="34">
        <v>320000</v>
      </c>
      <c r="G31" s="34">
        <v>239674.92</v>
      </c>
      <c r="H31" s="17">
        <f t="shared" si="1"/>
        <v>53.261093333333335</v>
      </c>
      <c r="I31" s="17">
        <f t="shared" si="2"/>
        <v>74.898412500000006</v>
      </c>
      <c r="J31" s="17">
        <f t="shared" si="3"/>
        <v>-103977.09</v>
      </c>
      <c r="K31" s="17">
        <f t="shared" si="4"/>
        <v>69.74349429820009</v>
      </c>
    </row>
    <row r="32" spans="1:11" x14ac:dyDescent="0.25">
      <c r="A32" s="12"/>
      <c r="B32" s="12">
        <v>14021900</v>
      </c>
      <c r="C32" s="18" t="s">
        <v>20</v>
      </c>
      <c r="D32" s="34">
        <v>343652.01</v>
      </c>
      <c r="E32" s="34">
        <v>450000</v>
      </c>
      <c r="F32" s="34">
        <v>320000</v>
      </c>
      <c r="G32" s="34">
        <v>239674.92</v>
      </c>
      <c r="H32" s="17">
        <f t="shared" si="1"/>
        <v>53.261093333333335</v>
      </c>
      <c r="I32" s="17">
        <f t="shared" si="2"/>
        <v>74.898412500000006</v>
      </c>
      <c r="J32" s="17">
        <f t="shared" si="3"/>
        <v>-103977.09</v>
      </c>
      <c r="K32" s="17">
        <f t="shared" si="4"/>
        <v>69.74349429820009</v>
      </c>
    </row>
    <row r="33" spans="1:11" ht="26.4" x14ac:dyDescent="0.25">
      <c r="A33" s="12"/>
      <c r="B33" s="12">
        <v>14030000</v>
      </c>
      <c r="C33" s="18" t="s">
        <v>21</v>
      </c>
      <c r="D33" s="34">
        <v>1202021.6200000001</v>
      </c>
      <c r="E33" s="34">
        <v>1985000</v>
      </c>
      <c r="F33" s="34">
        <v>1308000</v>
      </c>
      <c r="G33" s="34">
        <v>813981.38</v>
      </c>
      <c r="H33" s="17">
        <f t="shared" si="1"/>
        <v>41.006618639798489</v>
      </c>
      <c r="I33" s="17">
        <f t="shared" si="2"/>
        <v>62.230992354740067</v>
      </c>
      <c r="J33" s="17">
        <f t="shared" si="3"/>
        <v>-388040.24000000011</v>
      </c>
      <c r="K33" s="17">
        <f t="shared" si="4"/>
        <v>67.717698788146592</v>
      </c>
    </row>
    <row r="34" spans="1:11" x14ac:dyDescent="0.25">
      <c r="A34" s="12"/>
      <c r="B34" s="12">
        <v>14031900</v>
      </c>
      <c r="C34" s="18" t="s">
        <v>20</v>
      </c>
      <c r="D34" s="34">
        <v>1202021.6200000001</v>
      </c>
      <c r="E34" s="34">
        <v>1985000</v>
      </c>
      <c r="F34" s="34">
        <v>1308000</v>
      </c>
      <c r="G34" s="34">
        <v>813981.38</v>
      </c>
      <c r="H34" s="17">
        <f t="shared" si="1"/>
        <v>41.006618639798489</v>
      </c>
      <c r="I34" s="17">
        <f t="shared" si="2"/>
        <v>62.230992354740067</v>
      </c>
      <c r="J34" s="17">
        <f t="shared" si="3"/>
        <v>-388040.24000000011</v>
      </c>
      <c r="K34" s="17">
        <f t="shared" si="4"/>
        <v>67.717698788146592</v>
      </c>
    </row>
    <row r="35" spans="1:11" ht="26.4" x14ac:dyDescent="0.25">
      <c r="A35" s="12"/>
      <c r="B35" s="12">
        <v>14040000</v>
      </c>
      <c r="C35" s="18" t="s">
        <v>22</v>
      </c>
      <c r="D35" s="34">
        <v>1424124.72</v>
      </c>
      <c r="E35" s="34">
        <v>2045600</v>
      </c>
      <c r="F35" s="34">
        <v>1530600</v>
      </c>
      <c r="G35" s="34">
        <v>1588432.63</v>
      </c>
      <c r="H35" s="17">
        <f t="shared" si="1"/>
        <v>77.65118449354712</v>
      </c>
      <c r="I35" s="17">
        <f t="shared" si="2"/>
        <v>103.77842872076309</v>
      </c>
      <c r="J35" s="17">
        <f t="shared" si="3"/>
        <v>164307.90999999992</v>
      </c>
      <c r="K35" s="17">
        <f t="shared" si="4"/>
        <v>111.53746632528083</v>
      </c>
    </row>
    <row r="36" spans="1:11" ht="13.8" x14ac:dyDescent="0.25">
      <c r="A36" s="12"/>
      <c r="B36" s="12">
        <v>18000000</v>
      </c>
      <c r="C36" s="16" t="s">
        <v>23</v>
      </c>
      <c r="D36" s="34">
        <v>26217573.5</v>
      </c>
      <c r="E36" s="34">
        <v>48479200</v>
      </c>
      <c r="F36" s="34">
        <v>36434100</v>
      </c>
      <c r="G36" s="34">
        <v>36072345.75</v>
      </c>
      <c r="H36" s="17">
        <f t="shared" si="1"/>
        <v>74.407881627584615</v>
      </c>
      <c r="I36" s="17">
        <f t="shared" si="2"/>
        <v>99.007099804853155</v>
      </c>
      <c r="J36" s="17">
        <f t="shared" si="3"/>
        <v>9854772.25</v>
      </c>
      <c r="K36" s="17">
        <f t="shared" si="4"/>
        <v>137.58842232291252</v>
      </c>
    </row>
    <row r="37" spans="1:11" x14ac:dyDescent="0.25">
      <c r="A37" s="12"/>
      <c r="B37" s="12">
        <v>18010000</v>
      </c>
      <c r="C37" s="18" t="s">
        <v>24</v>
      </c>
      <c r="D37" s="34">
        <v>15026130.35</v>
      </c>
      <c r="E37" s="34">
        <v>28443200</v>
      </c>
      <c r="F37" s="34">
        <v>21636100</v>
      </c>
      <c r="G37" s="34">
        <v>22228627.949999999</v>
      </c>
      <c r="H37" s="17">
        <f t="shared" si="1"/>
        <v>78.150939240310507</v>
      </c>
      <c r="I37" s="17">
        <f t="shared" si="2"/>
        <v>102.73860792841593</v>
      </c>
      <c r="J37" s="17">
        <f t="shared" si="3"/>
        <v>7202497.5999999996</v>
      </c>
      <c r="K37" s="17">
        <f t="shared" si="4"/>
        <v>147.93315000092488</v>
      </c>
    </row>
    <row r="38" spans="1:11" ht="39.6" x14ac:dyDescent="0.25">
      <c r="A38" s="12"/>
      <c r="B38" s="12">
        <v>18010100</v>
      </c>
      <c r="C38" s="18" t="s">
        <v>25</v>
      </c>
      <c r="D38" s="34">
        <v>10368.719999999999</v>
      </c>
      <c r="E38" s="34">
        <v>26000</v>
      </c>
      <c r="F38" s="34">
        <v>18900</v>
      </c>
      <c r="G38" s="34">
        <v>6527.01</v>
      </c>
      <c r="H38" s="17">
        <f t="shared" si="1"/>
        <v>25.103884615384615</v>
      </c>
      <c r="I38" s="17">
        <f t="shared" si="2"/>
        <v>34.534444444444446</v>
      </c>
      <c r="J38" s="17">
        <f t="shared" si="3"/>
        <v>-3841.7099999999991</v>
      </c>
      <c r="K38" s="17">
        <f t="shared" si="4"/>
        <v>62.949042890540021</v>
      </c>
    </row>
    <row r="39" spans="1:11" ht="39.6" x14ac:dyDescent="0.25">
      <c r="A39" s="12"/>
      <c r="B39" s="12">
        <v>18010200</v>
      </c>
      <c r="C39" s="18" t="s">
        <v>26</v>
      </c>
      <c r="D39" s="34">
        <v>215408.17</v>
      </c>
      <c r="E39" s="34">
        <v>270000</v>
      </c>
      <c r="F39" s="34">
        <v>235000</v>
      </c>
      <c r="G39" s="34">
        <v>14861.5</v>
      </c>
      <c r="H39" s="17">
        <f t="shared" si="1"/>
        <v>5.5042592592592596</v>
      </c>
      <c r="I39" s="17">
        <f t="shared" si="2"/>
        <v>6.3240425531914894</v>
      </c>
      <c r="J39" s="17">
        <f t="shared" si="3"/>
        <v>-200546.67</v>
      </c>
      <c r="K39" s="17">
        <f t="shared" si="4"/>
        <v>6.8992276383945876</v>
      </c>
    </row>
    <row r="40" spans="1:11" ht="39.6" x14ac:dyDescent="0.25">
      <c r="A40" s="12"/>
      <c r="B40" s="12">
        <v>18010300</v>
      </c>
      <c r="C40" s="18" t="s">
        <v>27</v>
      </c>
      <c r="D40" s="34">
        <v>519624.69</v>
      </c>
      <c r="E40" s="34">
        <v>600000</v>
      </c>
      <c r="F40" s="34">
        <v>545000</v>
      </c>
      <c r="G40" s="34">
        <v>858851.08</v>
      </c>
      <c r="H40" s="17">
        <f t="shared" si="1"/>
        <v>143.14184666666665</v>
      </c>
      <c r="I40" s="17">
        <f t="shared" si="2"/>
        <v>157.58735412844035</v>
      </c>
      <c r="J40" s="17">
        <f t="shared" si="3"/>
        <v>339226.38999999996</v>
      </c>
      <c r="K40" s="17">
        <f t="shared" si="4"/>
        <v>165.28296220874338</v>
      </c>
    </row>
    <row r="41" spans="1:11" ht="39.6" x14ac:dyDescent="0.25">
      <c r="A41" s="12"/>
      <c r="B41" s="12">
        <v>18010400</v>
      </c>
      <c r="C41" s="18" t="s">
        <v>28</v>
      </c>
      <c r="D41" s="34">
        <v>555189.19999999995</v>
      </c>
      <c r="E41" s="34">
        <v>950000</v>
      </c>
      <c r="F41" s="34">
        <v>700000</v>
      </c>
      <c r="G41" s="34">
        <v>812184.91</v>
      </c>
      <c r="H41" s="17">
        <f t="shared" si="1"/>
        <v>85.493148421052638</v>
      </c>
      <c r="I41" s="17">
        <f t="shared" si="2"/>
        <v>116.02641571428572</v>
      </c>
      <c r="J41" s="17">
        <f t="shared" si="3"/>
        <v>256995.71000000008</v>
      </c>
      <c r="K41" s="17">
        <f t="shared" si="4"/>
        <v>146.28975311479405</v>
      </c>
    </row>
    <row r="42" spans="1:11" x14ac:dyDescent="0.25">
      <c r="A42" s="12"/>
      <c r="B42" s="12">
        <v>18010500</v>
      </c>
      <c r="C42" s="18" t="s">
        <v>29</v>
      </c>
      <c r="D42" s="34">
        <v>4239655.29</v>
      </c>
      <c r="E42" s="34">
        <v>6555000</v>
      </c>
      <c r="F42" s="34">
        <v>4560000</v>
      </c>
      <c r="G42" s="34">
        <v>4286235.8499999996</v>
      </c>
      <c r="H42" s="17">
        <f t="shared" si="1"/>
        <v>65.388800152555291</v>
      </c>
      <c r="I42" s="17">
        <f t="shared" si="2"/>
        <v>93.996400219298238</v>
      </c>
      <c r="J42" s="17">
        <f t="shared" si="3"/>
        <v>46580.55999999959</v>
      </c>
      <c r="K42" s="17">
        <f t="shared" si="4"/>
        <v>101.09868743597784</v>
      </c>
    </row>
    <row r="43" spans="1:11" x14ac:dyDescent="0.25">
      <c r="A43" s="12"/>
      <c r="B43" s="12">
        <v>18010600</v>
      </c>
      <c r="C43" s="18" t="s">
        <v>30</v>
      </c>
      <c r="D43" s="34">
        <v>7330612.2199999997</v>
      </c>
      <c r="E43" s="34">
        <v>16937200</v>
      </c>
      <c r="F43" s="34">
        <v>13237200</v>
      </c>
      <c r="G43" s="34">
        <v>13420166.1</v>
      </c>
      <c r="H43" s="17">
        <f t="shared" si="1"/>
        <v>79.234856410740846</v>
      </c>
      <c r="I43" s="17">
        <f t="shared" si="2"/>
        <v>101.38221149487808</v>
      </c>
      <c r="J43" s="17">
        <f t="shared" si="3"/>
        <v>6089553.8799999999</v>
      </c>
      <c r="K43" s="17">
        <f t="shared" si="4"/>
        <v>183.07019519305578</v>
      </c>
    </row>
    <row r="44" spans="1:11" x14ac:dyDescent="0.25">
      <c r="A44" s="12"/>
      <c r="B44" s="12">
        <v>18010700</v>
      </c>
      <c r="C44" s="18" t="s">
        <v>31</v>
      </c>
      <c r="D44" s="34">
        <v>608073.96</v>
      </c>
      <c r="E44" s="34">
        <v>950000</v>
      </c>
      <c r="F44" s="34">
        <v>720000</v>
      </c>
      <c r="G44" s="34">
        <v>725801.02</v>
      </c>
      <c r="H44" s="17">
        <f t="shared" si="1"/>
        <v>76.400107368421061</v>
      </c>
      <c r="I44" s="17">
        <f t="shared" si="2"/>
        <v>100.80569722222224</v>
      </c>
      <c r="J44" s="17">
        <f t="shared" si="3"/>
        <v>117727.06000000006</v>
      </c>
      <c r="K44" s="17">
        <f t="shared" si="4"/>
        <v>119.36064816852215</v>
      </c>
    </row>
    <row r="45" spans="1:11" x14ac:dyDescent="0.25">
      <c r="A45" s="12"/>
      <c r="B45" s="12">
        <v>18010900</v>
      </c>
      <c r="C45" s="18" t="s">
        <v>32</v>
      </c>
      <c r="D45" s="34">
        <v>1547198.1</v>
      </c>
      <c r="E45" s="34">
        <v>2155000</v>
      </c>
      <c r="F45" s="34">
        <v>1620000</v>
      </c>
      <c r="G45" s="34">
        <v>2074833.81</v>
      </c>
      <c r="H45" s="17">
        <f t="shared" si="1"/>
        <v>96.279991183294669</v>
      </c>
      <c r="I45" s="17">
        <f t="shared" si="2"/>
        <v>128.07616111111111</v>
      </c>
      <c r="J45" s="17">
        <f t="shared" si="3"/>
        <v>527635.71</v>
      </c>
      <c r="K45" s="17">
        <f t="shared" si="4"/>
        <v>134.102660157093</v>
      </c>
    </row>
    <row r="46" spans="1:11" hidden="1" x14ac:dyDescent="0.25">
      <c r="A46" s="12"/>
      <c r="B46" s="12">
        <v>18011000</v>
      </c>
      <c r="C46" s="18" t="s">
        <v>33</v>
      </c>
      <c r="D46" s="34">
        <v>0</v>
      </c>
      <c r="E46" s="34">
        <v>0</v>
      </c>
      <c r="F46" s="34">
        <v>0</v>
      </c>
      <c r="G46" s="34">
        <v>0</v>
      </c>
      <c r="H46" s="17" t="e">
        <f t="shared" si="1"/>
        <v>#DIV/0!</v>
      </c>
      <c r="I46" s="17" t="e">
        <f t="shared" si="2"/>
        <v>#DIV/0!</v>
      </c>
      <c r="J46" s="17">
        <f t="shared" si="3"/>
        <v>0</v>
      </c>
      <c r="K46" s="17" t="e">
        <f t="shared" si="4"/>
        <v>#DIV/0!</v>
      </c>
    </row>
    <row r="47" spans="1:11" x14ac:dyDescent="0.25">
      <c r="A47" s="12"/>
      <c r="B47" s="12">
        <v>18011100</v>
      </c>
      <c r="C47" s="18" t="s">
        <v>127</v>
      </c>
      <c r="D47" s="34"/>
      <c r="E47" s="34">
        <v>0</v>
      </c>
      <c r="F47" s="34">
        <v>0</v>
      </c>
      <c r="G47" s="34">
        <v>29166.67</v>
      </c>
      <c r="H47" s="17"/>
      <c r="I47" s="17"/>
      <c r="J47" s="17">
        <f t="shared" si="3"/>
        <v>29166.67</v>
      </c>
      <c r="K47" s="17"/>
    </row>
    <row r="48" spans="1:11" x14ac:dyDescent="0.25">
      <c r="A48" s="12"/>
      <c r="B48" s="12">
        <v>18030000</v>
      </c>
      <c r="C48" s="18" t="s">
        <v>34</v>
      </c>
      <c r="D48" s="34">
        <v>3256.52</v>
      </c>
      <c r="E48" s="34">
        <v>5000</v>
      </c>
      <c r="F48" s="34">
        <v>3000</v>
      </c>
      <c r="G48" s="34">
        <v>5063.3</v>
      </c>
      <c r="H48" s="17">
        <f t="shared" si="1"/>
        <v>101.26600000000001</v>
      </c>
      <c r="I48" s="17">
        <f t="shared" si="2"/>
        <v>168.77666666666667</v>
      </c>
      <c r="J48" s="17">
        <f t="shared" si="3"/>
        <v>1806.7800000000002</v>
      </c>
      <c r="K48" s="17">
        <f t="shared" si="4"/>
        <v>155.48192549101495</v>
      </c>
    </row>
    <row r="49" spans="1:11" x14ac:dyDescent="0.25">
      <c r="A49" s="12"/>
      <c r="B49" s="12">
        <v>18030100</v>
      </c>
      <c r="C49" s="18" t="s">
        <v>35</v>
      </c>
      <c r="D49" s="34">
        <v>0</v>
      </c>
      <c r="E49" s="34">
        <v>0</v>
      </c>
      <c r="F49" s="34">
        <v>0</v>
      </c>
      <c r="G49" s="34">
        <v>1000</v>
      </c>
      <c r="H49" s="17"/>
      <c r="I49" s="17"/>
      <c r="J49" s="17">
        <f t="shared" si="3"/>
        <v>1000</v>
      </c>
      <c r="K49" s="17"/>
    </row>
    <row r="50" spans="1:11" x14ac:dyDescent="0.25">
      <c r="A50" s="12"/>
      <c r="B50" s="12">
        <v>18030200</v>
      </c>
      <c r="C50" s="18" t="s">
        <v>36</v>
      </c>
      <c r="D50" s="34">
        <v>3256.52</v>
      </c>
      <c r="E50" s="34">
        <v>5000</v>
      </c>
      <c r="F50" s="34">
        <v>3000</v>
      </c>
      <c r="G50" s="34">
        <v>4063.3</v>
      </c>
      <c r="H50" s="17">
        <f t="shared" si="1"/>
        <v>81.266000000000005</v>
      </c>
      <c r="I50" s="17">
        <f t="shared" si="2"/>
        <v>135.44333333333333</v>
      </c>
      <c r="J50" s="17">
        <f t="shared" si="3"/>
        <v>806.7800000000002</v>
      </c>
      <c r="K50" s="17">
        <f t="shared" si="4"/>
        <v>124.77429894488597</v>
      </c>
    </row>
    <row r="51" spans="1:11" x14ac:dyDescent="0.25">
      <c r="A51" s="12"/>
      <c r="B51" s="12">
        <v>18050000</v>
      </c>
      <c r="C51" s="18" t="s">
        <v>37</v>
      </c>
      <c r="D51" s="34">
        <v>11188186.630000001</v>
      </c>
      <c r="E51" s="34">
        <v>20031000</v>
      </c>
      <c r="F51" s="34">
        <v>14795000</v>
      </c>
      <c r="G51" s="34">
        <v>13838654.5</v>
      </c>
      <c r="H51" s="17">
        <f t="shared" si="1"/>
        <v>69.086188907193844</v>
      </c>
      <c r="I51" s="17">
        <f t="shared" si="2"/>
        <v>93.536022304832713</v>
      </c>
      <c r="J51" s="17">
        <f t="shared" si="3"/>
        <v>2650467.8699999992</v>
      </c>
      <c r="K51" s="17">
        <f t="shared" si="4"/>
        <v>123.68987895583574</v>
      </c>
    </row>
    <row r="52" spans="1:11" x14ac:dyDescent="0.25">
      <c r="A52" s="12"/>
      <c r="B52" s="12">
        <v>18050300</v>
      </c>
      <c r="C52" s="18" t="s">
        <v>38</v>
      </c>
      <c r="D52" s="34">
        <v>355452.37</v>
      </c>
      <c r="E52" s="34">
        <v>680000</v>
      </c>
      <c r="F52" s="34">
        <v>495000</v>
      </c>
      <c r="G52" s="34">
        <v>494060.87</v>
      </c>
      <c r="H52" s="17">
        <f t="shared" si="1"/>
        <v>72.65601029411765</v>
      </c>
      <c r="I52" s="17">
        <f t="shared" si="2"/>
        <v>99.810276767676768</v>
      </c>
      <c r="J52" s="17">
        <f t="shared" si="3"/>
        <v>138608.5</v>
      </c>
      <c r="K52" s="17">
        <f t="shared" si="4"/>
        <v>138.99495732719407</v>
      </c>
    </row>
    <row r="53" spans="1:11" x14ac:dyDescent="0.25">
      <c r="A53" s="12"/>
      <c r="B53" s="12">
        <v>18050400</v>
      </c>
      <c r="C53" s="18" t="s">
        <v>39</v>
      </c>
      <c r="D53" s="34">
        <v>7731945.6799999997</v>
      </c>
      <c r="E53" s="34">
        <v>11019000</v>
      </c>
      <c r="F53" s="34">
        <v>8500000</v>
      </c>
      <c r="G53" s="34">
        <v>9243394.2799999993</v>
      </c>
      <c r="H53" s="17">
        <f t="shared" si="1"/>
        <v>83.88596315455122</v>
      </c>
      <c r="I53" s="17">
        <f t="shared" si="2"/>
        <v>108.74581505882352</v>
      </c>
      <c r="J53" s="17">
        <f t="shared" si="3"/>
        <v>1511448.5999999996</v>
      </c>
      <c r="K53" s="17">
        <f t="shared" si="4"/>
        <v>119.54810163643053</v>
      </c>
    </row>
    <row r="54" spans="1:11" ht="52.8" x14ac:dyDescent="0.25">
      <c r="A54" s="12"/>
      <c r="B54" s="12">
        <v>18050500</v>
      </c>
      <c r="C54" s="18" t="s">
        <v>40</v>
      </c>
      <c r="D54" s="34">
        <v>3100788.58</v>
      </c>
      <c r="E54" s="34">
        <v>8332000</v>
      </c>
      <c r="F54" s="34">
        <v>5800000</v>
      </c>
      <c r="G54" s="34">
        <v>4101199.35</v>
      </c>
      <c r="H54" s="17">
        <f t="shared" si="1"/>
        <v>49.222267762842051</v>
      </c>
      <c r="I54" s="17">
        <f t="shared" si="2"/>
        <v>70.710333620689653</v>
      </c>
      <c r="J54" s="17">
        <f t="shared" si="3"/>
        <v>1000410.77</v>
      </c>
      <c r="K54" s="17">
        <f t="shared" si="4"/>
        <v>132.26310805104939</v>
      </c>
    </row>
    <row r="55" spans="1:11" x14ac:dyDescent="0.25">
      <c r="A55" s="12"/>
      <c r="B55" s="13">
        <v>20000000</v>
      </c>
      <c r="C55" s="14" t="s">
        <v>41</v>
      </c>
      <c r="D55" s="33">
        <f>D56+D64+D74</f>
        <v>1987883.19</v>
      </c>
      <c r="E55" s="33">
        <f>E56+E64+E74</f>
        <v>2658400</v>
      </c>
      <c r="F55" s="33">
        <f t="shared" ref="F55" si="5">F56+F64+F74</f>
        <v>1959950</v>
      </c>
      <c r="G55" s="33">
        <f>G56+G64+G74</f>
        <v>2497160.2199999997</v>
      </c>
      <c r="H55" s="15">
        <f t="shared" si="1"/>
        <v>93.934705838098097</v>
      </c>
      <c r="I55" s="15">
        <f t="shared" si="2"/>
        <v>127.40938391285491</v>
      </c>
      <c r="J55" s="15">
        <f t="shared" si="3"/>
        <v>509277.0299999998</v>
      </c>
      <c r="K55" s="15">
        <f t="shared" si="4"/>
        <v>125.6190621542506</v>
      </c>
    </row>
    <row r="56" spans="1:11" ht="13.8" x14ac:dyDescent="0.25">
      <c r="A56" s="12"/>
      <c r="B56" s="12">
        <v>21000000</v>
      </c>
      <c r="C56" s="16" t="s">
        <v>42</v>
      </c>
      <c r="D56" s="34">
        <v>149563.85</v>
      </c>
      <c r="E56" s="34">
        <v>155000</v>
      </c>
      <c r="F56" s="34">
        <v>115200</v>
      </c>
      <c r="G56" s="34">
        <v>213824.03</v>
      </c>
      <c r="H56" s="17">
        <f t="shared" si="1"/>
        <v>137.95098709677421</v>
      </c>
      <c r="I56" s="17">
        <f t="shared" si="2"/>
        <v>185.61113715277776</v>
      </c>
      <c r="J56" s="17">
        <f t="shared" si="3"/>
        <v>64260.179999999993</v>
      </c>
      <c r="K56" s="17">
        <f t="shared" si="4"/>
        <v>142.96504803801184</v>
      </c>
    </row>
    <row r="57" spans="1:11" ht="66" x14ac:dyDescent="0.25">
      <c r="A57" s="12"/>
      <c r="B57" s="12">
        <v>21010000</v>
      </c>
      <c r="C57" s="18" t="s">
        <v>43</v>
      </c>
      <c r="D57" s="34">
        <v>202</v>
      </c>
      <c r="E57" s="34">
        <v>0</v>
      </c>
      <c r="F57" s="34">
        <v>0</v>
      </c>
      <c r="G57" s="34">
        <v>140</v>
      </c>
      <c r="H57" s="17"/>
      <c r="I57" s="17"/>
      <c r="J57" s="17">
        <f t="shared" si="3"/>
        <v>-62</v>
      </c>
      <c r="K57" s="17">
        <f t="shared" si="4"/>
        <v>69.306930693069305</v>
      </c>
    </row>
    <row r="58" spans="1:11" ht="39.6" x14ac:dyDescent="0.25">
      <c r="A58" s="12"/>
      <c r="B58" s="12">
        <v>21010300</v>
      </c>
      <c r="C58" s="18" t="s">
        <v>44</v>
      </c>
      <c r="D58" s="34">
        <v>202</v>
      </c>
      <c r="E58" s="34">
        <v>0</v>
      </c>
      <c r="F58" s="34">
        <v>0</v>
      </c>
      <c r="G58" s="34">
        <v>140</v>
      </c>
      <c r="H58" s="17"/>
      <c r="I58" s="17"/>
      <c r="J58" s="17">
        <f t="shared" si="3"/>
        <v>-62</v>
      </c>
      <c r="K58" s="17">
        <f t="shared" si="4"/>
        <v>69.306930693069305</v>
      </c>
    </row>
    <row r="59" spans="1:11" x14ac:dyDescent="0.25">
      <c r="A59" s="12"/>
      <c r="B59" s="12">
        <v>21080000</v>
      </c>
      <c r="C59" s="18" t="s">
        <v>45</v>
      </c>
      <c r="D59" s="34">
        <v>149361.85</v>
      </c>
      <c r="E59" s="34">
        <v>155000</v>
      </c>
      <c r="F59" s="34">
        <v>115200</v>
      </c>
      <c r="G59" s="34">
        <v>213684.03</v>
      </c>
      <c r="H59" s="17">
        <f t="shared" si="1"/>
        <v>137.86066451612905</v>
      </c>
      <c r="I59" s="17">
        <f t="shared" si="2"/>
        <v>185.48960937500001</v>
      </c>
      <c r="J59" s="17">
        <f t="shared" si="3"/>
        <v>64322.179999999993</v>
      </c>
      <c r="K59" s="17">
        <f t="shared" si="4"/>
        <v>143.06466477216236</v>
      </c>
    </row>
    <row r="60" spans="1:11" ht="66" hidden="1" x14ac:dyDescent="0.25">
      <c r="A60" s="12"/>
      <c r="B60" s="12">
        <v>21080900</v>
      </c>
      <c r="C60" s="18" t="s">
        <v>46</v>
      </c>
      <c r="D60" s="34">
        <v>0</v>
      </c>
      <c r="E60" s="34">
        <v>0</v>
      </c>
      <c r="F60" s="34">
        <v>0</v>
      </c>
      <c r="G60" s="34">
        <v>0</v>
      </c>
      <c r="H60" s="17" t="e">
        <f t="shared" si="1"/>
        <v>#DIV/0!</v>
      </c>
      <c r="I60" s="17"/>
      <c r="J60" s="17">
        <f t="shared" si="3"/>
        <v>0</v>
      </c>
      <c r="K60" s="17"/>
    </row>
    <row r="61" spans="1:11" x14ac:dyDescent="0.25">
      <c r="A61" s="12"/>
      <c r="B61" s="12">
        <v>21081100</v>
      </c>
      <c r="C61" s="18" t="s">
        <v>47</v>
      </c>
      <c r="D61" s="34">
        <v>115525.85</v>
      </c>
      <c r="E61" s="34">
        <v>105000</v>
      </c>
      <c r="F61" s="34">
        <v>78300</v>
      </c>
      <c r="G61" s="34">
        <v>134684.03</v>
      </c>
      <c r="H61" s="17">
        <f t="shared" si="1"/>
        <v>128.27050476190476</v>
      </c>
      <c r="I61" s="17">
        <f t="shared" si="2"/>
        <v>172.01025542784163</v>
      </c>
      <c r="J61" s="17">
        <f t="shared" si="3"/>
        <v>19158.179999999993</v>
      </c>
      <c r="K61" s="17">
        <f t="shared" si="4"/>
        <v>116.5834572954884</v>
      </c>
    </row>
    <row r="62" spans="1:11" ht="39.6" x14ac:dyDescent="0.25">
      <c r="A62" s="12"/>
      <c r="B62" s="12">
        <v>21081500</v>
      </c>
      <c r="C62" s="18" t="s">
        <v>48</v>
      </c>
      <c r="D62" s="34">
        <v>33836</v>
      </c>
      <c r="E62" s="34">
        <v>50000</v>
      </c>
      <c r="F62" s="34">
        <v>36900</v>
      </c>
      <c r="G62" s="34">
        <v>78000</v>
      </c>
      <c r="H62" s="17">
        <f t="shared" si="1"/>
        <v>156</v>
      </c>
      <c r="I62" s="17">
        <f t="shared" si="2"/>
        <v>211.3821138211382</v>
      </c>
      <c r="J62" s="17">
        <f t="shared" si="3"/>
        <v>44164</v>
      </c>
      <c r="K62" s="17">
        <f t="shared" si="4"/>
        <v>230.52370256531506</v>
      </c>
    </row>
    <row r="63" spans="1:11" x14ac:dyDescent="0.25">
      <c r="A63" s="12"/>
      <c r="B63" s="12">
        <v>21081700</v>
      </c>
      <c r="C63" s="18" t="s">
        <v>116</v>
      </c>
      <c r="D63" s="34"/>
      <c r="E63" s="34"/>
      <c r="F63" s="34"/>
      <c r="G63" s="34">
        <v>1000</v>
      </c>
      <c r="H63" s="17"/>
      <c r="I63" s="17"/>
      <c r="J63" s="17">
        <f t="shared" si="3"/>
        <v>1000</v>
      </c>
      <c r="K63" s="17"/>
    </row>
    <row r="64" spans="1:11" ht="27.6" x14ac:dyDescent="0.25">
      <c r="A64" s="12"/>
      <c r="B64" s="12">
        <v>22000000</v>
      </c>
      <c r="C64" s="16" t="s">
        <v>49</v>
      </c>
      <c r="D64" s="34">
        <v>1805253.42</v>
      </c>
      <c r="E64" s="34">
        <v>2453400</v>
      </c>
      <c r="F64" s="34">
        <v>1807400</v>
      </c>
      <c r="G64" s="34">
        <f>G65+G69+G71</f>
        <v>2046932.75</v>
      </c>
      <c r="H64" s="17">
        <f t="shared" si="1"/>
        <v>83.432491644248799</v>
      </c>
      <c r="I64" s="17">
        <f t="shared" si="2"/>
        <v>113.25289089299547</v>
      </c>
      <c r="J64" s="17">
        <f t="shared" si="3"/>
        <v>241679.33000000007</v>
      </c>
      <c r="K64" s="17">
        <f t="shared" si="4"/>
        <v>113.38755696693266</v>
      </c>
    </row>
    <row r="65" spans="1:11" x14ac:dyDescent="0.25">
      <c r="A65" s="12"/>
      <c r="B65" s="12">
        <v>22010000</v>
      </c>
      <c r="C65" s="18" t="s">
        <v>50</v>
      </c>
      <c r="D65" s="34">
        <v>1591082.68</v>
      </c>
      <c r="E65" s="34">
        <v>2228400</v>
      </c>
      <c r="F65" s="34">
        <v>1640900</v>
      </c>
      <c r="G65" s="34">
        <v>1925320.13</v>
      </c>
      <c r="H65" s="17">
        <f t="shared" si="1"/>
        <v>86.399216029438151</v>
      </c>
      <c r="I65" s="17">
        <f t="shared" si="2"/>
        <v>117.33317874337253</v>
      </c>
      <c r="J65" s="17">
        <f t="shared" si="3"/>
        <v>334237.44999999995</v>
      </c>
      <c r="K65" s="17">
        <f t="shared" si="4"/>
        <v>121.00691901190201</v>
      </c>
    </row>
    <row r="66" spans="1:11" ht="39.6" x14ac:dyDescent="0.25">
      <c r="A66" s="12"/>
      <c r="B66" s="12">
        <v>22010300</v>
      </c>
      <c r="C66" s="18" t="s">
        <v>117</v>
      </c>
      <c r="D66" s="34"/>
      <c r="E66" s="34">
        <v>0</v>
      </c>
      <c r="F66" s="34">
        <v>0</v>
      </c>
      <c r="G66" s="34">
        <v>24268</v>
      </c>
      <c r="H66" s="17"/>
      <c r="I66" s="17"/>
      <c r="J66" s="17"/>
      <c r="K66" s="17"/>
    </row>
    <row r="67" spans="1:11" x14ac:dyDescent="0.25">
      <c r="A67" s="12"/>
      <c r="B67" s="12">
        <v>22012500</v>
      </c>
      <c r="C67" s="18" t="s">
        <v>51</v>
      </c>
      <c r="D67" s="34">
        <v>932578.17</v>
      </c>
      <c r="E67" s="34">
        <v>1300000</v>
      </c>
      <c r="F67" s="34">
        <v>900000</v>
      </c>
      <c r="G67" s="34">
        <v>1112763.1299999999</v>
      </c>
      <c r="H67" s="17">
        <f t="shared" si="1"/>
        <v>85.597163846153833</v>
      </c>
      <c r="I67" s="17">
        <f t="shared" si="2"/>
        <v>123.64034777777778</v>
      </c>
      <c r="J67" s="17">
        <f t="shared" si="3"/>
        <v>180184.95999999985</v>
      </c>
      <c r="K67" s="17">
        <f t="shared" si="4"/>
        <v>119.3211642515715</v>
      </c>
    </row>
    <row r="68" spans="1:11" ht="26.4" x14ac:dyDescent="0.25">
      <c r="A68" s="12"/>
      <c r="B68" s="12">
        <v>22012600</v>
      </c>
      <c r="C68" s="18" t="s">
        <v>52</v>
      </c>
      <c r="D68" s="34">
        <v>658504.51</v>
      </c>
      <c r="E68" s="34">
        <v>928400</v>
      </c>
      <c r="F68" s="34">
        <v>740900</v>
      </c>
      <c r="G68" s="34">
        <v>788289</v>
      </c>
      <c r="H68" s="17">
        <f t="shared" si="1"/>
        <v>84.908336923739768</v>
      </c>
      <c r="I68" s="17">
        <f t="shared" si="2"/>
        <v>106.39613982993656</v>
      </c>
      <c r="J68" s="17">
        <f t="shared" si="3"/>
        <v>129784.48999999999</v>
      </c>
      <c r="K68" s="17">
        <f t="shared" si="4"/>
        <v>119.70897511392897</v>
      </c>
    </row>
    <row r="69" spans="1:11" ht="39.6" x14ac:dyDescent="0.25">
      <c r="A69" s="12"/>
      <c r="B69" s="12">
        <v>22080000</v>
      </c>
      <c r="C69" s="18" t="s">
        <v>53</v>
      </c>
      <c r="D69" s="34">
        <v>164447.13</v>
      </c>
      <c r="E69" s="34">
        <v>170000</v>
      </c>
      <c r="F69" s="34">
        <v>126000</v>
      </c>
      <c r="G69" s="34">
        <v>62351.76</v>
      </c>
      <c r="H69" s="17">
        <f t="shared" si="1"/>
        <v>36.677505882352939</v>
      </c>
      <c r="I69" s="17">
        <f t="shared" si="2"/>
        <v>49.485523809523812</v>
      </c>
      <c r="J69" s="17">
        <f t="shared" si="3"/>
        <v>-102095.37</v>
      </c>
      <c r="K69" s="17">
        <f t="shared" si="4"/>
        <v>37.915991601677696</v>
      </c>
    </row>
    <row r="70" spans="1:11" ht="39.6" x14ac:dyDescent="0.25">
      <c r="A70" s="12"/>
      <c r="B70" s="12">
        <v>22080400</v>
      </c>
      <c r="C70" s="18" t="s">
        <v>54</v>
      </c>
      <c r="D70" s="34">
        <v>164447.13</v>
      </c>
      <c r="E70" s="34">
        <v>170000</v>
      </c>
      <c r="F70" s="34">
        <v>126000</v>
      </c>
      <c r="G70" s="34">
        <v>62351.76</v>
      </c>
      <c r="H70" s="17">
        <f t="shared" si="1"/>
        <v>36.677505882352939</v>
      </c>
      <c r="I70" s="17">
        <f t="shared" si="2"/>
        <v>49.485523809523812</v>
      </c>
      <c r="J70" s="17">
        <f t="shared" si="3"/>
        <v>-102095.37</v>
      </c>
      <c r="K70" s="17">
        <f t="shared" si="4"/>
        <v>37.915991601677696</v>
      </c>
    </row>
    <row r="71" spans="1:11" x14ac:dyDescent="0.25">
      <c r="A71" s="12"/>
      <c r="B71" s="12">
        <v>22090000</v>
      </c>
      <c r="C71" s="18" t="s">
        <v>55</v>
      </c>
      <c r="D71" s="34">
        <v>49723.61</v>
      </c>
      <c r="E71" s="34">
        <v>55000</v>
      </c>
      <c r="F71" s="34">
        <v>40500</v>
      </c>
      <c r="G71" s="34">
        <v>59260.86</v>
      </c>
      <c r="H71" s="17">
        <f t="shared" si="1"/>
        <v>107.74701818181818</v>
      </c>
      <c r="I71" s="17">
        <f t="shared" si="2"/>
        <v>146.3231111111111</v>
      </c>
      <c r="J71" s="17">
        <f t="shared" si="3"/>
        <v>9537.25</v>
      </c>
      <c r="K71" s="17">
        <f t="shared" si="4"/>
        <v>119.18052611224326</v>
      </c>
    </row>
    <row r="72" spans="1:11" ht="39.6" x14ac:dyDescent="0.25">
      <c r="A72" s="12"/>
      <c r="B72" s="12">
        <v>22090100</v>
      </c>
      <c r="C72" s="18" t="s">
        <v>56</v>
      </c>
      <c r="D72" s="34">
        <v>45567.11</v>
      </c>
      <c r="E72" s="34">
        <v>50000</v>
      </c>
      <c r="F72" s="34">
        <v>36900</v>
      </c>
      <c r="G72" s="34">
        <v>55903.360000000001</v>
      </c>
      <c r="H72" s="17">
        <f t="shared" si="1"/>
        <v>111.80672</v>
      </c>
      <c r="I72" s="17">
        <f t="shared" si="2"/>
        <v>151.49962059620597</v>
      </c>
      <c r="J72" s="17">
        <f t="shared" si="3"/>
        <v>10336.25</v>
      </c>
      <c r="K72" s="17">
        <f t="shared" si="4"/>
        <v>122.68357593887345</v>
      </c>
    </row>
    <row r="73" spans="1:11" ht="39.6" x14ac:dyDescent="0.25">
      <c r="A73" s="12"/>
      <c r="B73" s="12">
        <v>22090400</v>
      </c>
      <c r="C73" s="18" t="s">
        <v>57</v>
      </c>
      <c r="D73" s="34">
        <v>4156.5</v>
      </c>
      <c r="E73" s="34">
        <v>5000</v>
      </c>
      <c r="F73" s="34">
        <v>3600</v>
      </c>
      <c r="G73" s="34">
        <v>3357.5</v>
      </c>
      <c r="H73" s="17">
        <f t="shared" si="1"/>
        <v>67.150000000000006</v>
      </c>
      <c r="I73" s="17">
        <f t="shared" si="2"/>
        <v>93.263888888888886</v>
      </c>
      <c r="J73" s="17">
        <f t="shared" si="3"/>
        <v>-799</v>
      </c>
      <c r="K73" s="17">
        <f t="shared" si="4"/>
        <v>80.777096114519438</v>
      </c>
    </row>
    <row r="74" spans="1:11" ht="13.8" x14ac:dyDescent="0.25">
      <c r="A74" s="12"/>
      <c r="B74" s="12">
        <v>24000000</v>
      </c>
      <c r="C74" s="16" t="s">
        <v>58</v>
      </c>
      <c r="D74" s="34">
        <v>33065.919999999998</v>
      </c>
      <c r="E74" s="34">
        <v>50000</v>
      </c>
      <c r="F74" s="34">
        <v>37350</v>
      </c>
      <c r="G74" s="34">
        <v>236403.44</v>
      </c>
      <c r="H74" s="17">
        <f t="shared" si="1"/>
        <v>472.80687999999998</v>
      </c>
      <c r="I74" s="17">
        <f t="shared" si="2"/>
        <v>632.94093708165997</v>
      </c>
      <c r="J74" s="17">
        <f t="shared" si="3"/>
        <v>203337.52000000002</v>
      </c>
      <c r="K74" s="17">
        <f t="shared" si="4"/>
        <v>714.94590200423886</v>
      </c>
    </row>
    <row r="75" spans="1:11" x14ac:dyDescent="0.25">
      <c r="A75" s="12"/>
      <c r="B75" s="12">
        <v>24060000</v>
      </c>
      <c r="C75" s="18" t="s">
        <v>45</v>
      </c>
      <c r="D75" s="34">
        <v>33065.919999999998</v>
      </c>
      <c r="E75" s="34">
        <v>50000</v>
      </c>
      <c r="F75" s="34">
        <v>37350</v>
      </c>
      <c r="G75" s="34">
        <v>236403.44</v>
      </c>
      <c r="H75" s="17">
        <f t="shared" si="1"/>
        <v>472.80687999999998</v>
      </c>
      <c r="I75" s="17">
        <f t="shared" si="2"/>
        <v>632.94093708165997</v>
      </c>
      <c r="J75" s="17">
        <f t="shared" si="3"/>
        <v>203337.52000000002</v>
      </c>
      <c r="K75" s="17">
        <f t="shared" si="4"/>
        <v>714.94590200423886</v>
      </c>
    </row>
    <row r="76" spans="1:11" x14ac:dyDescent="0.25">
      <c r="A76" s="12"/>
      <c r="B76" s="12">
        <v>24060300</v>
      </c>
      <c r="C76" s="18" t="s">
        <v>45</v>
      </c>
      <c r="D76" s="34">
        <v>28247.7</v>
      </c>
      <c r="E76" s="34">
        <v>45000</v>
      </c>
      <c r="F76" s="34">
        <v>37350</v>
      </c>
      <c r="G76" s="34">
        <v>105655.43</v>
      </c>
      <c r="H76" s="17">
        <f t="shared" si="1"/>
        <v>234.78984444444441</v>
      </c>
      <c r="I76" s="17">
        <f t="shared" si="2"/>
        <v>282.87933065595718</v>
      </c>
      <c r="J76" s="17">
        <f t="shared" si="3"/>
        <v>77407.73</v>
      </c>
      <c r="K76" s="17">
        <f t="shared" si="4"/>
        <v>374.03197428463199</v>
      </c>
    </row>
    <row r="77" spans="1:11" ht="66" x14ac:dyDescent="0.25">
      <c r="A77" s="12"/>
      <c r="B77" s="12">
        <v>24062200</v>
      </c>
      <c r="C77" s="18" t="s">
        <v>59</v>
      </c>
      <c r="D77" s="34">
        <v>4818.22</v>
      </c>
      <c r="E77" s="34">
        <v>5000</v>
      </c>
      <c r="F77" s="34">
        <v>3600</v>
      </c>
      <c r="G77" s="34">
        <v>130748.01</v>
      </c>
      <c r="H77" s="17">
        <f t="shared" si="1"/>
        <v>2614.9602</v>
      </c>
      <c r="I77" s="17">
        <f t="shared" si="2"/>
        <v>3631.8891666666664</v>
      </c>
      <c r="J77" s="17">
        <f t="shared" si="3"/>
        <v>125929.79</v>
      </c>
      <c r="K77" s="17">
        <f t="shared" si="4"/>
        <v>2713.6164392659525</v>
      </c>
    </row>
    <row r="78" spans="1:11" x14ac:dyDescent="0.25">
      <c r="A78" s="12"/>
      <c r="B78" s="13">
        <v>30000000</v>
      </c>
      <c r="C78" s="14" t="s">
        <v>60</v>
      </c>
      <c r="D78" s="33">
        <v>6000</v>
      </c>
      <c r="E78" s="33">
        <v>0</v>
      </c>
      <c r="F78" s="33">
        <v>0</v>
      </c>
      <c r="G78" s="33">
        <v>0</v>
      </c>
      <c r="H78" s="15"/>
      <c r="I78" s="15"/>
      <c r="J78" s="15">
        <f t="shared" si="3"/>
        <v>-6000</v>
      </c>
      <c r="K78" s="15">
        <f t="shared" si="4"/>
        <v>0</v>
      </c>
    </row>
    <row r="79" spans="1:11" x14ac:dyDescent="0.25">
      <c r="A79" s="12"/>
      <c r="B79" s="12">
        <v>31000000</v>
      </c>
      <c r="C79" s="18" t="s">
        <v>61</v>
      </c>
      <c r="D79" s="34">
        <v>6000</v>
      </c>
      <c r="E79" s="34">
        <v>0</v>
      </c>
      <c r="F79" s="34">
        <v>0</v>
      </c>
      <c r="G79" s="34">
        <v>0</v>
      </c>
      <c r="H79" s="17"/>
      <c r="I79" s="17"/>
      <c r="J79" s="17">
        <f t="shared" si="3"/>
        <v>-6000</v>
      </c>
      <c r="K79" s="17">
        <f t="shared" si="4"/>
        <v>0</v>
      </c>
    </row>
    <row r="80" spans="1:11" ht="66" x14ac:dyDescent="0.25">
      <c r="A80" s="12"/>
      <c r="B80" s="12">
        <v>31010000</v>
      </c>
      <c r="C80" s="18" t="s">
        <v>62</v>
      </c>
      <c r="D80" s="34">
        <v>6000</v>
      </c>
      <c r="E80" s="34">
        <v>0</v>
      </c>
      <c r="F80" s="34">
        <v>0</v>
      </c>
      <c r="G80" s="34">
        <v>0</v>
      </c>
      <c r="H80" s="17"/>
      <c r="I80" s="17"/>
      <c r="J80" s="17">
        <f t="shared" ref="J80:J138" si="6">G80-D80</f>
        <v>-6000</v>
      </c>
      <c r="K80" s="17">
        <f t="shared" ref="K80:K138" si="7">G80/D80*100</f>
        <v>0</v>
      </c>
    </row>
    <row r="81" spans="1:11" ht="66" x14ac:dyDescent="0.25">
      <c r="A81" s="12"/>
      <c r="B81" s="12">
        <v>31010200</v>
      </c>
      <c r="C81" s="18" t="s">
        <v>63</v>
      </c>
      <c r="D81" s="34">
        <v>6000</v>
      </c>
      <c r="E81" s="34">
        <v>0</v>
      </c>
      <c r="F81" s="34">
        <v>0</v>
      </c>
      <c r="G81" s="34">
        <v>0</v>
      </c>
      <c r="H81" s="17"/>
      <c r="I81" s="17"/>
      <c r="J81" s="17">
        <f t="shared" si="6"/>
        <v>-6000</v>
      </c>
      <c r="K81" s="17">
        <f t="shared" si="7"/>
        <v>0</v>
      </c>
    </row>
    <row r="82" spans="1:11" x14ac:dyDescent="0.25">
      <c r="A82" s="12"/>
      <c r="B82" s="13">
        <v>40000000</v>
      </c>
      <c r="C82" s="14" t="s">
        <v>64</v>
      </c>
      <c r="D82" s="33">
        <f>D84+D86+D92+D94</f>
        <v>58638977</v>
      </c>
      <c r="E82" s="33">
        <f>E84+E86+E92+E94</f>
        <v>94561018.5</v>
      </c>
      <c r="F82" s="33">
        <f t="shared" ref="F82" si="8">F84+F86+F92+F94</f>
        <v>70556665.5</v>
      </c>
      <c r="G82" s="33">
        <f>G84+G86+G92+G94</f>
        <v>70291090.5</v>
      </c>
      <c r="H82" s="15">
        <f t="shared" ref="H82:H138" si="9">G82/E82*100</f>
        <v>74.334108933058914</v>
      </c>
      <c r="I82" s="15">
        <f t="shared" ref="I82:I104" si="10">G82/F82*100</f>
        <v>99.62360040951765</v>
      </c>
      <c r="J82" s="15">
        <f t="shared" si="6"/>
        <v>11652113.5</v>
      </c>
      <c r="K82" s="15">
        <f t="shared" si="7"/>
        <v>119.87093584528256</v>
      </c>
    </row>
    <row r="83" spans="1:11" x14ac:dyDescent="0.25">
      <c r="A83" s="12"/>
      <c r="B83" s="12">
        <v>41000000</v>
      </c>
      <c r="C83" s="18" t="s">
        <v>65</v>
      </c>
      <c r="D83" s="34">
        <v>58638977</v>
      </c>
      <c r="E83" s="34">
        <v>94561018.5</v>
      </c>
      <c r="F83" s="34">
        <v>70556665.5</v>
      </c>
      <c r="G83" s="34">
        <v>70291090.5</v>
      </c>
      <c r="H83" s="17">
        <f t="shared" si="9"/>
        <v>74.334108933058914</v>
      </c>
      <c r="I83" s="17">
        <f t="shared" si="10"/>
        <v>99.62360040951765</v>
      </c>
      <c r="J83" s="17">
        <f t="shared" si="6"/>
        <v>11652113.5</v>
      </c>
      <c r="K83" s="17">
        <f t="shared" si="7"/>
        <v>119.87093584528256</v>
      </c>
    </row>
    <row r="84" spans="1:11" x14ac:dyDescent="0.25">
      <c r="A84" s="12"/>
      <c r="B84" s="12">
        <v>41020000</v>
      </c>
      <c r="C84" s="18" t="s">
        <v>66</v>
      </c>
      <c r="D84" s="34">
        <v>7636500</v>
      </c>
      <c r="E84" s="34">
        <v>11029700</v>
      </c>
      <c r="F84" s="34">
        <v>8271900</v>
      </c>
      <c r="G84" s="34">
        <v>8271900</v>
      </c>
      <c r="H84" s="17">
        <f t="shared" si="9"/>
        <v>74.996600088851011</v>
      </c>
      <c r="I84" s="17">
        <f t="shared" si="10"/>
        <v>100</v>
      </c>
      <c r="J84" s="17">
        <f t="shared" si="6"/>
        <v>635400</v>
      </c>
      <c r="K84" s="17">
        <f t="shared" si="7"/>
        <v>108.32056570418385</v>
      </c>
    </row>
    <row r="85" spans="1:11" x14ac:dyDescent="0.25">
      <c r="A85" s="12"/>
      <c r="B85" s="12">
        <v>41020100</v>
      </c>
      <c r="C85" s="18" t="s">
        <v>67</v>
      </c>
      <c r="D85" s="34">
        <v>7636500</v>
      </c>
      <c r="E85" s="34">
        <v>11029700</v>
      </c>
      <c r="F85" s="34">
        <v>8271900</v>
      </c>
      <c r="G85" s="34">
        <v>8271900</v>
      </c>
      <c r="H85" s="17">
        <f t="shared" si="9"/>
        <v>74.996600088851011</v>
      </c>
      <c r="I85" s="17">
        <f t="shared" si="10"/>
        <v>100</v>
      </c>
      <c r="J85" s="17">
        <f t="shared" si="6"/>
        <v>635400</v>
      </c>
      <c r="K85" s="17">
        <f t="shared" si="7"/>
        <v>108.32056570418385</v>
      </c>
    </row>
    <row r="86" spans="1:11" x14ac:dyDescent="0.25">
      <c r="A86" s="12"/>
      <c r="B86" s="12">
        <v>41030000</v>
      </c>
      <c r="C86" s="18" t="s">
        <v>68</v>
      </c>
      <c r="D86" s="34">
        <v>40590500</v>
      </c>
      <c r="E86" s="34">
        <v>76490055</v>
      </c>
      <c r="F86" s="34">
        <v>57159855</v>
      </c>
      <c r="G86" s="34">
        <v>57159855</v>
      </c>
      <c r="H86" s="17">
        <f t="shared" si="9"/>
        <v>74.728479408205416</v>
      </c>
      <c r="I86" s="17">
        <f t="shared" si="10"/>
        <v>100</v>
      </c>
      <c r="J86" s="17">
        <f t="shared" si="6"/>
        <v>16569355</v>
      </c>
      <c r="K86" s="17">
        <f t="shared" si="7"/>
        <v>140.82077087003117</v>
      </c>
    </row>
    <row r="87" spans="1:11" ht="26.4" x14ac:dyDescent="0.25">
      <c r="A87" s="12"/>
      <c r="B87" s="12">
        <v>41033900</v>
      </c>
      <c r="C87" s="18" t="s">
        <v>69</v>
      </c>
      <c r="D87" s="34">
        <v>36098200</v>
      </c>
      <c r="E87" s="34">
        <v>73149300</v>
      </c>
      <c r="F87" s="34">
        <v>53819100</v>
      </c>
      <c r="G87" s="34">
        <v>53819100</v>
      </c>
      <c r="H87" s="17">
        <f t="shared" si="9"/>
        <v>73.57431991830407</v>
      </c>
      <c r="I87" s="17">
        <f t="shared" si="10"/>
        <v>100</v>
      </c>
      <c r="J87" s="17">
        <f t="shared" si="6"/>
        <v>17720900</v>
      </c>
      <c r="K87" s="17">
        <f t="shared" si="7"/>
        <v>149.09081339235752</v>
      </c>
    </row>
    <row r="88" spans="1:11" ht="26.4" x14ac:dyDescent="0.25">
      <c r="A88" s="12"/>
      <c r="B88" s="12">
        <v>41034200</v>
      </c>
      <c r="C88" s="18" t="s">
        <v>70</v>
      </c>
      <c r="D88" s="34">
        <v>4492300</v>
      </c>
      <c r="E88" s="34">
        <v>0</v>
      </c>
      <c r="F88" s="34">
        <v>0</v>
      </c>
      <c r="G88" s="34">
        <v>0</v>
      </c>
      <c r="H88" s="17"/>
      <c r="I88" s="17"/>
      <c r="J88" s="17">
        <f t="shared" si="6"/>
        <v>-4492300</v>
      </c>
      <c r="K88" s="17">
        <f t="shared" si="7"/>
        <v>0</v>
      </c>
    </row>
    <row r="89" spans="1:11" hidden="1" x14ac:dyDescent="0.25">
      <c r="A89" s="12"/>
      <c r="B89" s="12">
        <v>41034500</v>
      </c>
      <c r="C89" s="18"/>
      <c r="D89" s="34"/>
      <c r="E89" s="34"/>
      <c r="F89" s="34"/>
      <c r="G89" s="34"/>
      <c r="H89" s="17" t="e">
        <f t="shared" si="9"/>
        <v>#DIV/0!</v>
      </c>
      <c r="I89" s="17" t="e">
        <f t="shared" si="10"/>
        <v>#DIV/0!</v>
      </c>
      <c r="J89" s="17">
        <f t="shared" si="6"/>
        <v>0</v>
      </c>
      <c r="K89" s="17" t="e">
        <f t="shared" si="7"/>
        <v>#DIV/0!</v>
      </c>
    </row>
    <row r="90" spans="1:11" ht="39.6" x14ac:dyDescent="0.25">
      <c r="A90" s="12"/>
      <c r="B90" s="12">
        <v>41034500</v>
      </c>
      <c r="C90" s="18" t="s">
        <v>118</v>
      </c>
      <c r="D90" s="34"/>
      <c r="E90" s="34">
        <v>2519955</v>
      </c>
      <c r="F90" s="34">
        <v>2519955</v>
      </c>
      <c r="G90" s="34">
        <v>2519955</v>
      </c>
      <c r="H90" s="17">
        <f t="shared" si="9"/>
        <v>100</v>
      </c>
      <c r="I90" s="17">
        <f t="shared" si="10"/>
        <v>100</v>
      </c>
      <c r="J90" s="17">
        <f t="shared" si="6"/>
        <v>2519955</v>
      </c>
      <c r="K90" s="17"/>
    </row>
    <row r="91" spans="1:11" ht="52.8" x14ac:dyDescent="0.25">
      <c r="A91" s="12"/>
      <c r="B91" s="12">
        <v>41035500</v>
      </c>
      <c r="C91" s="18" t="s">
        <v>128</v>
      </c>
      <c r="D91" s="34"/>
      <c r="E91" s="34">
        <v>820800</v>
      </c>
      <c r="F91" s="34">
        <v>820800</v>
      </c>
      <c r="G91" s="34">
        <v>820800</v>
      </c>
      <c r="H91" s="17">
        <f t="shared" si="9"/>
        <v>100</v>
      </c>
      <c r="I91" s="17">
        <f t="shared" si="10"/>
        <v>100</v>
      </c>
      <c r="J91" s="17">
        <f t="shared" si="6"/>
        <v>820800</v>
      </c>
      <c r="K91" s="17"/>
    </row>
    <row r="92" spans="1:11" x14ac:dyDescent="0.25">
      <c r="A92" s="12"/>
      <c r="B92" s="12">
        <v>41040000</v>
      </c>
      <c r="C92" s="18" t="s">
        <v>71</v>
      </c>
      <c r="D92" s="34">
        <v>3036331</v>
      </c>
      <c r="E92" s="34">
        <v>1267200</v>
      </c>
      <c r="F92" s="34">
        <v>81470</v>
      </c>
      <c r="G92" s="34">
        <v>81470</v>
      </c>
      <c r="H92" s="17">
        <f t="shared" si="9"/>
        <v>6.4291351010101012</v>
      </c>
      <c r="I92" s="17">
        <f t="shared" si="10"/>
        <v>100</v>
      </c>
      <c r="J92" s="17">
        <f t="shared" si="6"/>
        <v>-2954861</v>
      </c>
      <c r="K92" s="17">
        <f t="shared" si="7"/>
        <v>2.6831725526630659</v>
      </c>
    </row>
    <row r="93" spans="1:11" ht="52.8" x14ac:dyDescent="0.25">
      <c r="A93" s="12"/>
      <c r="B93" s="12">
        <v>41040200</v>
      </c>
      <c r="C93" s="18" t="s">
        <v>72</v>
      </c>
      <c r="D93" s="34">
        <v>3036331</v>
      </c>
      <c r="E93" s="34">
        <v>1267200</v>
      </c>
      <c r="F93" s="34">
        <v>81470</v>
      </c>
      <c r="G93" s="34">
        <v>81470</v>
      </c>
      <c r="H93" s="17">
        <f t="shared" si="9"/>
        <v>6.4291351010101012</v>
      </c>
      <c r="I93" s="17">
        <f t="shared" si="10"/>
        <v>100</v>
      </c>
      <c r="J93" s="17">
        <f t="shared" si="6"/>
        <v>-2954861</v>
      </c>
      <c r="K93" s="17">
        <f t="shared" si="7"/>
        <v>2.6831725526630659</v>
      </c>
    </row>
    <row r="94" spans="1:11" ht="26.4" x14ac:dyDescent="0.25">
      <c r="A94" s="12"/>
      <c r="B94" s="12">
        <v>41050000</v>
      </c>
      <c r="C94" s="18" t="s">
        <v>73</v>
      </c>
      <c r="D94" s="34">
        <v>7375646</v>
      </c>
      <c r="E94" s="34">
        <v>5774063.5</v>
      </c>
      <c r="F94" s="34">
        <v>5043440.5</v>
      </c>
      <c r="G94" s="34">
        <v>4777865.5</v>
      </c>
      <c r="H94" s="17">
        <f t="shared" si="9"/>
        <v>82.747020360964157</v>
      </c>
      <c r="I94" s="17">
        <f t="shared" si="10"/>
        <v>94.734249368065321</v>
      </c>
      <c r="J94" s="17">
        <f t="shared" si="6"/>
        <v>-2597780.5</v>
      </c>
      <c r="K94" s="17">
        <f t="shared" si="7"/>
        <v>64.778942752946662</v>
      </c>
    </row>
    <row r="95" spans="1:11" ht="39.6" x14ac:dyDescent="0.25">
      <c r="A95" s="12"/>
      <c r="B95" s="12">
        <v>41051000</v>
      </c>
      <c r="C95" s="18" t="s">
        <v>74</v>
      </c>
      <c r="D95" s="34">
        <v>703200</v>
      </c>
      <c r="E95" s="34">
        <v>1141900</v>
      </c>
      <c r="F95" s="34">
        <v>840100</v>
      </c>
      <c r="G95" s="34">
        <v>840100</v>
      </c>
      <c r="H95" s="17">
        <f t="shared" si="9"/>
        <v>73.570365180838948</v>
      </c>
      <c r="I95" s="17">
        <f t="shared" si="10"/>
        <v>100</v>
      </c>
      <c r="J95" s="17">
        <f t="shared" si="6"/>
        <v>136900</v>
      </c>
      <c r="K95" s="17">
        <f t="shared" si="7"/>
        <v>119.46814562002275</v>
      </c>
    </row>
    <row r="96" spans="1:11" hidden="1" x14ac:dyDescent="0.25">
      <c r="A96" s="12"/>
      <c r="B96" s="12">
        <v>41051100</v>
      </c>
      <c r="C96" s="18"/>
      <c r="D96" s="34"/>
      <c r="E96" s="34"/>
      <c r="F96" s="34"/>
      <c r="G96" s="34"/>
      <c r="H96" s="17"/>
      <c r="I96" s="17"/>
      <c r="J96" s="17">
        <f t="shared" si="6"/>
        <v>0</v>
      </c>
      <c r="K96" s="17" t="e">
        <f t="shared" si="7"/>
        <v>#DIV/0!</v>
      </c>
    </row>
    <row r="97" spans="1:11" ht="39.6" x14ac:dyDescent="0.25">
      <c r="A97" s="12"/>
      <c r="B97" s="12">
        <v>41051100</v>
      </c>
      <c r="C97" s="18" t="s">
        <v>119</v>
      </c>
      <c r="D97" s="34">
        <v>1111760</v>
      </c>
      <c r="E97" s="34"/>
      <c r="F97" s="34"/>
      <c r="G97" s="34"/>
      <c r="H97" s="17"/>
      <c r="I97" s="17"/>
      <c r="J97" s="17">
        <f t="shared" si="6"/>
        <v>-1111760</v>
      </c>
      <c r="K97" s="17"/>
    </row>
    <row r="98" spans="1:11" ht="39.6" x14ac:dyDescent="0.25">
      <c r="A98" s="12"/>
      <c r="B98" s="12">
        <v>41051200</v>
      </c>
      <c r="C98" s="18" t="s">
        <v>75</v>
      </c>
      <c r="D98" s="34">
        <v>204300</v>
      </c>
      <c r="E98" s="34">
        <v>293600</v>
      </c>
      <c r="F98" s="34">
        <v>178977</v>
      </c>
      <c r="G98" s="34">
        <v>178977</v>
      </c>
      <c r="H98" s="17">
        <f t="shared" si="9"/>
        <v>60.959468664850135</v>
      </c>
      <c r="I98" s="17">
        <f t="shared" si="10"/>
        <v>100</v>
      </c>
      <c r="J98" s="17">
        <f t="shared" si="6"/>
        <v>-25323</v>
      </c>
      <c r="K98" s="17">
        <f t="shared" si="7"/>
        <v>87.604992657856101</v>
      </c>
    </row>
    <row r="99" spans="1:11" ht="52.8" x14ac:dyDescent="0.25">
      <c r="A99" s="12"/>
      <c r="B99" s="12">
        <v>41051400</v>
      </c>
      <c r="C99" s="18" t="s">
        <v>129</v>
      </c>
      <c r="D99" s="34">
        <v>608836</v>
      </c>
      <c r="E99" s="34">
        <v>1035063.5</v>
      </c>
      <c r="F99" s="34">
        <v>1035063.5</v>
      </c>
      <c r="G99" s="34">
        <v>1035063.5</v>
      </c>
      <c r="H99" s="17">
        <f t="shared" si="9"/>
        <v>100</v>
      </c>
      <c r="I99" s="17">
        <f t="shared" si="10"/>
        <v>100</v>
      </c>
      <c r="J99" s="17">
        <f t="shared" si="6"/>
        <v>426227.5</v>
      </c>
      <c r="K99" s="17">
        <f t="shared" si="7"/>
        <v>170.0069476837769</v>
      </c>
    </row>
    <row r="100" spans="1:11" ht="39.6" x14ac:dyDescent="0.25">
      <c r="A100" s="12"/>
      <c r="B100" s="12">
        <v>41051500</v>
      </c>
      <c r="C100" s="18" t="s">
        <v>76</v>
      </c>
      <c r="D100" s="34">
        <v>142200</v>
      </c>
      <c r="E100" s="34">
        <v>0</v>
      </c>
      <c r="F100" s="34">
        <v>0</v>
      </c>
      <c r="G100" s="34">
        <v>1827025</v>
      </c>
      <c r="H100" s="17"/>
      <c r="I100" s="17"/>
      <c r="J100" s="17">
        <f t="shared" si="6"/>
        <v>1684825</v>
      </c>
      <c r="K100" s="17"/>
    </row>
    <row r="101" spans="1:11" ht="52.8" x14ac:dyDescent="0.25">
      <c r="A101" s="12"/>
      <c r="B101" s="12">
        <v>41053000</v>
      </c>
      <c r="C101" s="18" t="s">
        <v>131</v>
      </c>
      <c r="D101" s="34">
        <v>253100</v>
      </c>
      <c r="E101" s="34"/>
      <c r="F101" s="34"/>
      <c r="G101" s="34"/>
      <c r="H101" s="17"/>
      <c r="I101" s="17"/>
      <c r="J101" s="17">
        <f t="shared" si="6"/>
        <v>-253100</v>
      </c>
      <c r="K101" s="17"/>
    </row>
    <row r="102" spans="1:11" x14ac:dyDescent="0.25">
      <c r="A102" s="12"/>
      <c r="B102" s="12">
        <v>41053900</v>
      </c>
      <c r="C102" s="18" t="s">
        <v>77</v>
      </c>
      <c r="D102" s="34">
        <v>312450</v>
      </c>
      <c r="E102" s="34">
        <v>2406800</v>
      </c>
      <c r="F102" s="34">
        <v>2092600</v>
      </c>
      <c r="G102" s="34">
        <v>976125</v>
      </c>
      <c r="H102" s="17">
        <f t="shared" si="9"/>
        <v>40.55696360312448</v>
      </c>
      <c r="I102" s="17">
        <f t="shared" si="10"/>
        <v>46.646516295517536</v>
      </c>
      <c r="J102" s="17">
        <f t="shared" si="6"/>
        <v>663675</v>
      </c>
      <c r="K102" s="17">
        <f t="shared" si="7"/>
        <v>312.4099855976956</v>
      </c>
    </row>
    <row r="103" spans="1:11" ht="39.6" x14ac:dyDescent="0.25">
      <c r="A103" s="12"/>
      <c r="B103" s="12">
        <v>41054900</v>
      </c>
      <c r="C103" s="18" t="s">
        <v>132</v>
      </c>
      <c r="D103" s="34">
        <v>3600000</v>
      </c>
      <c r="E103" s="34"/>
      <c r="F103" s="34"/>
      <c r="G103" s="34"/>
      <c r="H103" s="17"/>
      <c r="I103" s="17"/>
      <c r="J103" s="17">
        <f t="shared" si="6"/>
        <v>-3600000</v>
      </c>
      <c r="K103" s="17"/>
    </row>
    <row r="104" spans="1:11" ht="39.6" x14ac:dyDescent="0.25">
      <c r="A104" s="12"/>
      <c r="B104" s="12">
        <v>41055000</v>
      </c>
      <c r="C104" s="18" t="s">
        <v>115</v>
      </c>
      <c r="D104" s="34">
        <v>439800</v>
      </c>
      <c r="E104" s="34">
        <v>896700</v>
      </c>
      <c r="F104" s="34">
        <v>896700</v>
      </c>
      <c r="G104" s="34">
        <v>896700</v>
      </c>
      <c r="H104" s="17">
        <f t="shared" si="9"/>
        <v>100</v>
      </c>
      <c r="I104" s="17">
        <f t="shared" si="10"/>
        <v>100</v>
      </c>
      <c r="J104" s="17">
        <f t="shared" si="6"/>
        <v>456900</v>
      </c>
      <c r="K104" s="17">
        <f t="shared" si="7"/>
        <v>203.88813096862211</v>
      </c>
    </row>
    <row r="105" spans="1:11" s="20" customFormat="1" x14ac:dyDescent="0.25">
      <c r="A105" s="46" t="s">
        <v>78</v>
      </c>
      <c r="B105" s="46"/>
      <c r="C105" s="46"/>
      <c r="D105" s="35">
        <f>D13+D55+D78</f>
        <v>67946716.019999996</v>
      </c>
      <c r="E105" s="35">
        <f>E13+E55+E78</f>
        <v>132306200</v>
      </c>
      <c r="F105" s="35">
        <f t="shared" ref="F105:G105" si="11">F13+F55+F78</f>
        <v>94439650</v>
      </c>
      <c r="G105" s="35">
        <f t="shared" si="11"/>
        <v>95881257.659999996</v>
      </c>
      <c r="H105" s="19">
        <f t="shared" si="9"/>
        <v>72.469209802715213</v>
      </c>
      <c r="I105" s="19">
        <f>G105/F105*100</f>
        <v>101.52648560218086</v>
      </c>
      <c r="J105" s="19">
        <f t="shared" si="6"/>
        <v>27934541.640000001</v>
      </c>
      <c r="K105" s="19">
        <f t="shared" si="7"/>
        <v>141.1124234933996</v>
      </c>
    </row>
    <row r="106" spans="1:11" s="20" customFormat="1" x14ac:dyDescent="0.25">
      <c r="A106" s="47" t="s">
        <v>79</v>
      </c>
      <c r="B106" s="47"/>
      <c r="C106" s="47"/>
      <c r="D106" s="36">
        <f>D105+D82</f>
        <v>126585693.02</v>
      </c>
      <c r="E106" s="36">
        <f>E13+E55+E78+E82</f>
        <v>226867218.5</v>
      </c>
      <c r="F106" s="36">
        <f t="shared" ref="F106:G106" si="12">F13+F55+F78+F82</f>
        <v>164996315.5</v>
      </c>
      <c r="G106" s="36">
        <f t="shared" si="12"/>
        <v>166172348.16</v>
      </c>
      <c r="H106" s="21">
        <f t="shared" si="9"/>
        <v>73.246522463094422</v>
      </c>
      <c r="I106" s="21">
        <f t="shared" ref="I106:I136" si="13">G106/F106*100</f>
        <v>100.71276298288005</v>
      </c>
      <c r="J106" s="21">
        <f t="shared" si="6"/>
        <v>39586655.140000001</v>
      </c>
      <c r="K106" s="21">
        <f t="shared" si="7"/>
        <v>131.27261398627843</v>
      </c>
    </row>
    <row r="107" spans="1:11" ht="14.25" customHeight="1" x14ac:dyDescent="0.25">
      <c r="A107" s="5"/>
      <c r="B107" s="22"/>
      <c r="C107" s="23" t="s">
        <v>111</v>
      </c>
      <c r="D107" s="37"/>
      <c r="E107" s="37"/>
      <c r="F107" s="37"/>
      <c r="G107" s="37"/>
      <c r="H107" s="24"/>
      <c r="I107" s="24"/>
      <c r="J107" s="24"/>
      <c r="K107" s="24"/>
    </row>
    <row r="108" spans="1:11" x14ac:dyDescent="0.25">
      <c r="B108" s="25">
        <v>10000000</v>
      </c>
      <c r="C108" s="26" t="s">
        <v>3</v>
      </c>
      <c r="D108" s="38">
        <f>D109</f>
        <v>92131.46</v>
      </c>
      <c r="E108" s="38">
        <f>E109</f>
        <v>140000</v>
      </c>
      <c r="F108" s="38">
        <f t="shared" ref="F108:G108" si="14">F109</f>
        <v>105000</v>
      </c>
      <c r="G108" s="38">
        <f t="shared" si="14"/>
        <v>113862.31</v>
      </c>
      <c r="H108" s="27">
        <f t="shared" si="9"/>
        <v>81.33022142857142</v>
      </c>
      <c r="I108" s="27">
        <f t="shared" si="13"/>
        <v>108.44029523809525</v>
      </c>
      <c r="J108" s="27">
        <f t="shared" si="6"/>
        <v>21730.849999999991</v>
      </c>
      <c r="K108" s="27">
        <f t="shared" si="7"/>
        <v>123.5867856647447</v>
      </c>
    </row>
    <row r="109" spans="1:11" ht="13.8" x14ac:dyDescent="0.25">
      <c r="B109" s="12">
        <v>19000000</v>
      </c>
      <c r="C109" s="16" t="s">
        <v>92</v>
      </c>
      <c r="D109" s="34">
        <v>92131.46</v>
      </c>
      <c r="E109" s="34">
        <v>140000</v>
      </c>
      <c r="F109" s="34">
        <v>105000</v>
      </c>
      <c r="G109" s="34">
        <v>113862.31</v>
      </c>
      <c r="H109" s="28">
        <f t="shared" si="9"/>
        <v>81.33022142857142</v>
      </c>
      <c r="I109" s="28">
        <f t="shared" si="13"/>
        <v>108.44029523809525</v>
      </c>
      <c r="J109" s="28">
        <f t="shared" si="6"/>
        <v>21730.849999999991</v>
      </c>
      <c r="K109" s="28">
        <f t="shared" si="7"/>
        <v>123.5867856647447</v>
      </c>
    </row>
    <row r="110" spans="1:11" x14ac:dyDescent="0.25">
      <c r="B110" s="12">
        <v>19010000</v>
      </c>
      <c r="C110" s="18" t="s">
        <v>93</v>
      </c>
      <c r="D110" s="34">
        <v>92131.46</v>
      </c>
      <c r="E110" s="34">
        <v>140000</v>
      </c>
      <c r="F110" s="34">
        <v>105000</v>
      </c>
      <c r="G110" s="34">
        <v>113862.31</v>
      </c>
      <c r="H110" s="28">
        <f t="shared" si="9"/>
        <v>81.33022142857142</v>
      </c>
      <c r="I110" s="28">
        <f t="shared" si="13"/>
        <v>108.44029523809525</v>
      </c>
      <c r="J110" s="28">
        <f t="shared" si="6"/>
        <v>21730.849999999991</v>
      </c>
      <c r="K110" s="28">
        <f t="shared" si="7"/>
        <v>123.5867856647447</v>
      </c>
    </row>
    <row r="111" spans="1:11" ht="52.8" x14ac:dyDescent="0.25">
      <c r="B111" s="12">
        <v>19010100</v>
      </c>
      <c r="C111" s="18" t="s">
        <v>94</v>
      </c>
      <c r="D111" s="34">
        <v>42592.29</v>
      </c>
      <c r="E111" s="34">
        <v>80000</v>
      </c>
      <c r="F111" s="34">
        <v>60000</v>
      </c>
      <c r="G111" s="34">
        <v>68490.820000000007</v>
      </c>
      <c r="H111" s="28">
        <f t="shared" si="9"/>
        <v>85.61352500000001</v>
      </c>
      <c r="I111" s="28">
        <f t="shared" si="13"/>
        <v>114.15136666666668</v>
      </c>
      <c r="J111" s="28">
        <f t="shared" si="6"/>
        <v>25898.530000000006</v>
      </c>
      <c r="K111" s="28">
        <f t="shared" si="7"/>
        <v>160.80567633250055</v>
      </c>
    </row>
    <row r="112" spans="1:11" ht="26.4" hidden="1" x14ac:dyDescent="0.25">
      <c r="B112" s="12">
        <v>19010200</v>
      </c>
      <c r="C112" s="18" t="s">
        <v>95</v>
      </c>
      <c r="D112" s="34">
        <v>0</v>
      </c>
      <c r="E112" s="34">
        <v>0</v>
      </c>
      <c r="F112" s="34">
        <v>0</v>
      </c>
      <c r="G112" s="34">
        <v>0</v>
      </c>
      <c r="H112" s="28" t="e">
        <f t="shared" si="9"/>
        <v>#DIV/0!</v>
      </c>
      <c r="I112" s="28" t="e">
        <f t="shared" si="13"/>
        <v>#DIV/0!</v>
      </c>
      <c r="J112" s="28">
        <f t="shared" si="6"/>
        <v>0</v>
      </c>
      <c r="K112" s="28" t="e">
        <f t="shared" si="7"/>
        <v>#DIV/0!</v>
      </c>
    </row>
    <row r="113" spans="2:11" ht="52.8" x14ac:dyDescent="0.25">
      <c r="B113" s="12">
        <v>19010300</v>
      </c>
      <c r="C113" s="18" t="s">
        <v>96</v>
      </c>
      <c r="D113" s="34">
        <v>49539.17</v>
      </c>
      <c r="E113" s="34">
        <v>60000</v>
      </c>
      <c r="F113" s="34">
        <v>45000</v>
      </c>
      <c r="G113" s="34">
        <v>45371.49</v>
      </c>
      <c r="H113" s="28">
        <f t="shared" si="9"/>
        <v>75.619150000000005</v>
      </c>
      <c r="I113" s="28">
        <f t="shared" si="13"/>
        <v>100.82553333333333</v>
      </c>
      <c r="J113" s="28">
        <f t="shared" si="6"/>
        <v>-4167.68</v>
      </c>
      <c r="K113" s="28">
        <f t="shared" si="7"/>
        <v>91.587101681356387</v>
      </c>
    </row>
    <row r="114" spans="2:11" x14ac:dyDescent="0.25">
      <c r="B114" s="25">
        <v>20000000</v>
      </c>
      <c r="C114" s="26" t="s">
        <v>41</v>
      </c>
      <c r="D114" s="38">
        <f>D117+D121</f>
        <v>2360169.48</v>
      </c>
      <c r="E114" s="38">
        <f>E117+E121</f>
        <v>4982407</v>
      </c>
      <c r="F114" s="38">
        <f t="shared" ref="F114:G114" si="15">F117+F121</f>
        <v>3698805.25</v>
      </c>
      <c r="G114" s="38">
        <f t="shared" si="15"/>
        <v>3285552.77</v>
      </c>
      <c r="H114" s="27">
        <f t="shared" si="9"/>
        <v>65.943082730896933</v>
      </c>
      <c r="I114" s="27">
        <f t="shared" si="13"/>
        <v>88.827406363176337</v>
      </c>
      <c r="J114" s="27">
        <f t="shared" si="6"/>
        <v>925383.29</v>
      </c>
      <c r="K114" s="27">
        <f t="shared" si="7"/>
        <v>139.20834066543389</v>
      </c>
    </row>
    <row r="115" spans="2:11" ht="13.8" hidden="1" x14ac:dyDescent="0.25">
      <c r="B115" s="12">
        <v>21000000</v>
      </c>
      <c r="C115" s="16" t="s">
        <v>42</v>
      </c>
      <c r="D115" s="34">
        <v>0</v>
      </c>
      <c r="E115" s="34">
        <v>0</v>
      </c>
      <c r="F115" s="34">
        <v>0</v>
      </c>
      <c r="G115" s="34">
        <v>0</v>
      </c>
      <c r="H115" s="28" t="e">
        <f t="shared" si="9"/>
        <v>#DIV/0!</v>
      </c>
      <c r="I115" s="28" t="e">
        <f t="shared" si="13"/>
        <v>#DIV/0!</v>
      </c>
      <c r="J115" s="28">
        <f t="shared" si="6"/>
        <v>0</v>
      </c>
      <c r="K115" s="28" t="e">
        <f t="shared" si="7"/>
        <v>#DIV/0!</v>
      </c>
    </row>
    <row r="116" spans="2:11" ht="39.6" hidden="1" x14ac:dyDescent="0.25">
      <c r="B116" s="12">
        <v>21110000</v>
      </c>
      <c r="C116" s="18" t="s">
        <v>97</v>
      </c>
      <c r="D116" s="34">
        <v>0</v>
      </c>
      <c r="E116" s="34">
        <v>0</v>
      </c>
      <c r="F116" s="34">
        <v>0</v>
      </c>
      <c r="G116" s="34">
        <v>0</v>
      </c>
      <c r="H116" s="28" t="e">
        <f t="shared" si="9"/>
        <v>#DIV/0!</v>
      </c>
      <c r="I116" s="28" t="e">
        <f t="shared" si="13"/>
        <v>#DIV/0!</v>
      </c>
      <c r="J116" s="28">
        <f t="shared" si="6"/>
        <v>0</v>
      </c>
      <c r="K116" s="28" t="e">
        <f t="shared" si="7"/>
        <v>#DIV/0!</v>
      </c>
    </row>
    <row r="117" spans="2:11" ht="13.8" x14ac:dyDescent="0.25">
      <c r="B117" s="12">
        <v>24000000</v>
      </c>
      <c r="C117" s="16" t="s">
        <v>58</v>
      </c>
      <c r="D117" s="34">
        <v>103930.48</v>
      </c>
      <c r="E117" s="34">
        <v>80000</v>
      </c>
      <c r="F117" s="34">
        <v>22000</v>
      </c>
      <c r="G117" s="34">
        <v>161253.81</v>
      </c>
      <c r="H117" s="28">
        <f t="shared" si="9"/>
        <v>201.5672625</v>
      </c>
      <c r="I117" s="28">
        <f t="shared" si="13"/>
        <v>732.97186363636365</v>
      </c>
      <c r="J117" s="28">
        <f t="shared" si="6"/>
        <v>57323.33</v>
      </c>
      <c r="K117" s="28">
        <f t="shared" si="7"/>
        <v>155.15545583932644</v>
      </c>
    </row>
    <row r="118" spans="2:11" x14ac:dyDescent="0.25">
      <c r="B118" s="12">
        <v>24060000</v>
      </c>
      <c r="C118" s="18" t="s">
        <v>45</v>
      </c>
      <c r="D118" s="34">
        <v>28704.74</v>
      </c>
      <c r="E118" s="34">
        <v>30000</v>
      </c>
      <c r="F118" s="34">
        <v>22000</v>
      </c>
      <c r="G118" s="34">
        <v>85369.1</v>
      </c>
      <c r="H118" s="28">
        <f t="shared" si="9"/>
        <v>284.56366666666668</v>
      </c>
      <c r="I118" s="28">
        <f t="shared" si="13"/>
        <v>388.04136363636366</v>
      </c>
      <c r="J118" s="28">
        <f t="shared" si="6"/>
        <v>56664.36</v>
      </c>
      <c r="K118" s="28">
        <f t="shared" si="7"/>
        <v>297.4041917815664</v>
      </c>
    </row>
    <row r="119" spans="2:11" ht="39.6" x14ac:dyDescent="0.25">
      <c r="B119" s="12">
        <v>24062100</v>
      </c>
      <c r="C119" s="18" t="s">
        <v>98</v>
      </c>
      <c r="D119" s="34">
        <v>28704.74</v>
      </c>
      <c r="E119" s="34">
        <v>30000</v>
      </c>
      <c r="F119" s="34">
        <v>22000</v>
      </c>
      <c r="G119" s="34">
        <v>85369.1</v>
      </c>
      <c r="H119" s="28">
        <f t="shared" si="9"/>
        <v>284.56366666666668</v>
      </c>
      <c r="I119" s="28">
        <f t="shared" si="13"/>
        <v>388.04136363636366</v>
      </c>
      <c r="J119" s="28">
        <f t="shared" si="6"/>
        <v>56664.36</v>
      </c>
      <c r="K119" s="28">
        <f t="shared" si="7"/>
        <v>297.4041917815664</v>
      </c>
    </row>
    <row r="120" spans="2:11" ht="26.4" x14ac:dyDescent="0.25">
      <c r="B120" s="12">
        <v>24170000</v>
      </c>
      <c r="C120" s="18" t="s">
        <v>99</v>
      </c>
      <c r="D120" s="34">
        <v>75225.740000000005</v>
      </c>
      <c r="E120" s="34">
        <v>50000</v>
      </c>
      <c r="F120" s="34">
        <v>0</v>
      </c>
      <c r="G120" s="34">
        <v>75884.710000000006</v>
      </c>
      <c r="H120" s="28">
        <f t="shared" si="9"/>
        <v>151.76942000000003</v>
      </c>
      <c r="I120" s="28"/>
      <c r="J120" s="28">
        <f t="shared" si="6"/>
        <v>658.97000000000116</v>
      </c>
      <c r="K120" s="28"/>
    </row>
    <row r="121" spans="2:11" ht="13.8" x14ac:dyDescent="0.25">
      <c r="B121" s="12">
        <v>25000000</v>
      </c>
      <c r="C121" s="16" t="s">
        <v>100</v>
      </c>
      <c r="D121" s="34">
        <v>2256239</v>
      </c>
      <c r="E121" s="34">
        <v>4902407</v>
      </c>
      <c r="F121" s="34">
        <v>3676805.25</v>
      </c>
      <c r="G121" s="34">
        <v>3124298.96</v>
      </c>
      <c r="H121" s="28">
        <f t="shared" si="9"/>
        <v>63.72989757888319</v>
      </c>
      <c r="I121" s="28">
        <f t="shared" si="13"/>
        <v>84.973196771844243</v>
      </c>
      <c r="J121" s="28">
        <f t="shared" si="6"/>
        <v>868059.96</v>
      </c>
      <c r="K121" s="28">
        <f t="shared" si="7"/>
        <v>138.4737592072471</v>
      </c>
    </row>
    <row r="122" spans="2:11" ht="26.4" x14ac:dyDescent="0.25">
      <c r="B122" s="12">
        <v>25010000</v>
      </c>
      <c r="C122" s="18" t="s">
        <v>101</v>
      </c>
      <c r="D122" s="34">
        <v>1076731.1299999999</v>
      </c>
      <c r="E122" s="34">
        <v>2832761.82</v>
      </c>
      <c r="F122" s="34">
        <v>2124571.37</v>
      </c>
      <c r="G122" s="34">
        <v>1347888.48</v>
      </c>
      <c r="H122" s="28">
        <f t="shared" si="9"/>
        <v>47.58213240815283</v>
      </c>
      <c r="I122" s="28">
        <f t="shared" si="13"/>
        <v>63.442843061563046</v>
      </c>
      <c r="J122" s="28">
        <f t="shared" si="6"/>
        <v>271157.35000000009</v>
      </c>
      <c r="K122" s="28">
        <f t="shared" si="7"/>
        <v>125.18338538238419</v>
      </c>
    </row>
    <row r="123" spans="2:11" ht="26.4" x14ac:dyDescent="0.25">
      <c r="B123" s="12">
        <v>25010100</v>
      </c>
      <c r="C123" s="18" t="s">
        <v>102</v>
      </c>
      <c r="D123" s="34">
        <v>810107.05</v>
      </c>
      <c r="E123" s="34">
        <v>2460875</v>
      </c>
      <c r="F123" s="34">
        <v>1845656.25</v>
      </c>
      <c r="G123" s="34">
        <v>1110785.08</v>
      </c>
      <c r="H123" s="28">
        <f t="shared" si="9"/>
        <v>45.137809925331439</v>
      </c>
      <c r="I123" s="28">
        <f t="shared" si="13"/>
        <v>60.183746567108585</v>
      </c>
      <c r="J123" s="28">
        <f t="shared" si="6"/>
        <v>300678.03000000003</v>
      </c>
      <c r="K123" s="28">
        <f t="shared" si="7"/>
        <v>137.1158391968074</v>
      </c>
    </row>
    <row r="124" spans="2:11" ht="39.6" x14ac:dyDescent="0.25">
      <c r="B124" s="12">
        <v>25010300</v>
      </c>
      <c r="C124" s="18" t="s">
        <v>103</v>
      </c>
      <c r="D124" s="34">
        <v>121841.97</v>
      </c>
      <c r="E124" s="34">
        <v>226800</v>
      </c>
      <c r="F124" s="34">
        <v>170100</v>
      </c>
      <c r="G124" s="34">
        <v>139884.26</v>
      </c>
      <c r="H124" s="28">
        <f t="shared" si="9"/>
        <v>61.677363315696653</v>
      </c>
      <c r="I124" s="28">
        <f t="shared" si="13"/>
        <v>82.236484420928875</v>
      </c>
      <c r="J124" s="28">
        <f t="shared" si="6"/>
        <v>18042.290000000008</v>
      </c>
      <c r="K124" s="28">
        <f t="shared" si="7"/>
        <v>114.80794343689618</v>
      </c>
    </row>
    <row r="125" spans="2:11" ht="26.4" x14ac:dyDescent="0.25">
      <c r="B125" s="12">
        <v>25010400</v>
      </c>
      <c r="C125" s="18" t="s">
        <v>104</v>
      </c>
      <c r="D125" s="34">
        <v>144782.10999999999</v>
      </c>
      <c r="E125" s="34">
        <v>145086.82</v>
      </c>
      <c r="F125" s="34">
        <v>108815.12</v>
      </c>
      <c r="G125" s="34">
        <v>97219.14</v>
      </c>
      <c r="H125" s="28">
        <f t="shared" si="9"/>
        <v>67.00756140357889</v>
      </c>
      <c r="I125" s="28">
        <f t="shared" si="13"/>
        <v>89.343411099486914</v>
      </c>
      <c r="J125" s="28">
        <f t="shared" si="6"/>
        <v>-47562.969999999987</v>
      </c>
      <c r="K125" s="28">
        <f t="shared" si="7"/>
        <v>67.14858624452981</v>
      </c>
    </row>
    <row r="126" spans="2:11" x14ac:dyDescent="0.25">
      <c r="B126" s="12">
        <v>25020000</v>
      </c>
      <c r="C126" s="18" t="s">
        <v>105</v>
      </c>
      <c r="D126" s="34">
        <v>1179507.8700000001</v>
      </c>
      <c r="E126" s="34">
        <v>2069645.18</v>
      </c>
      <c r="F126" s="34">
        <v>1552233.88</v>
      </c>
      <c r="G126" s="34">
        <v>1776410.48</v>
      </c>
      <c r="H126" s="28">
        <f t="shared" si="9"/>
        <v>85.831643856943643</v>
      </c>
      <c r="I126" s="28">
        <f t="shared" si="13"/>
        <v>114.44219217789527</v>
      </c>
      <c r="J126" s="28">
        <f t="shared" si="6"/>
        <v>596902.60999999987</v>
      </c>
      <c r="K126" s="28">
        <f t="shared" si="7"/>
        <v>150.60607268351671</v>
      </c>
    </row>
    <row r="127" spans="2:11" x14ac:dyDescent="0.25">
      <c r="B127" s="12">
        <v>25020100</v>
      </c>
      <c r="C127" s="18" t="s">
        <v>106</v>
      </c>
      <c r="D127" s="34">
        <v>528110.92000000004</v>
      </c>
      <c r="E127" s="34">
        <v>1306545.18</v>
      </c>
      <c r="F127" s="34">
        <v>979908.88</v>
      </c>
      <c r="G127" s="34">
        <v>1166075.78</v>
      </c>
      <c r="H127" s="28">
        <f t="shared" si="9"/>
        <v>89.248791228176287</v>
      </c>
      <c r="I127" s="28">
        <f t="shared" si="13"/>
        <v>118.99838891142613</v>
      </c>
      <c r="J127" s="28">
        <f t="shared" si="6"/>
        <v>637964.86</v>
      </c>
      <c r="K127" s="28">
        <f t="shared" si="7"/>
        <v>220.80130060556215</v>
      </c>
    </row>
    <row r="128" spans="2:11" ht="66" x14ac:dyDescent="0.25">
      <c r="B128" s="12">
        <v>25020200</v>
      </c>
      <c r="C128" s="18" t="s">
        <v>107</v>
      </c>
      <c r="D128" s="34">
        <v>651396.94999999995</v>
      </c>
      <c r="E128" s="34">
        <v>763100</v>
      </c>
      <c r="F128" s="34">
        <v>572325</v>
      </c>
      <c r="G128" s="34">
        <v>610334.69999999995</v>
      </c>
      <c r="H128" s="28">
        <f t="shared" si="9"/>
        <v>79.98095924518411</v>
      </c>
      <c r="I128" s="28">
        <f t="shared" si="13"/>
        <v>106.64127899357882</v>
      </c>
      <c r="J128" s="28">
        <f t="shared" si="6"/>
        <v>-41062.25</v>
      </c>
      <c r="K128" s="28">
        <f t="shared" si="7"/>
        <v>93.69627843667368</v>
      </c>
    </row>
    <row r="129" spans="2:11" x14ac:dyDescent="0.25">
      <c r="B129" s="25">
        <v>30000000</v>
      </c>
      <c r="C129" s="26" t="s">
        <v>60</v>
      </c>
      <c r="D129" s="38">
        <f>D130</f>
        <v>2886050.74</v>
      </c>
      <c r="E129" s="38">
        <f>E130</f>
        <v>1000000</v>
      </c>
      <c r="F129" s="38">
        <f t="shared" ref="F129:G129" si="16">F130</f>
        <v>850000</v>
      </c>
      <c r="G129" s="38">
        <f t="shared" si="16"/>
        <v>259516.25</v>
      </c>
      <c r="H129" s="27">
        <f t="shared" si="9"/>
        <v>25.951625</v>
      </c>
      <c r="I129" s="43">
        <f t="shared" si="13"/>
        <v>30.531323529411765</v>
      </c>
      <c r="J129" s="27">
        <f t="shared" si="6"/>
        <v>-2626534.4900000002</v>
      </c>
      <c r="K129" s="27">
        <f t="shared" si="7"/>
        <v>8.9920889609861803</v>
      </c>
    </row>
    <row r="130" spans="2:11" x14ac:dyDescent="0.25">
      <c r="B130" s="12">
        <v>33000000</v>
      </c>
      <c r="C130" s="18" t="s">
        <v>108</v>
      </c>
      <c r="D130" s="34">
        <v>2886050.74</v>
      </c>
      <c r="E130" s="34">
        <v>1000000</v>
      </c>
      <c r="F130" s="34">
        <v>850000</v>
      </c>
      <c r="G130" s="34">
        <v>259516.25</v>
      </c>
      <c r="H130" s="28">
        <f t="shared" si="9"/>
        <v>25.951625</v>
      </c>
      <c r="I130" s="28">
        <f t="shared" si="13"/>
        <v>30.531323529411765</v>
      </c>
      <c r="J130" s="28">
        <f t="shared" si="6"/>
        <v>-2626534.4900000002</v>
      </c>
      <c r="K130" s="28">
        <f t="shared" si="7"/>
        <v>8.9920889609861803</v>
      </c>
    </row>
    <row r="131" spans="2:11" x14ac:dyDescent="0.25">
      <c r="B131" s="12">
        <v>33010000</v>
      </c>
      <c r="C131" s="18" t="s">
        <v>109</v>
      </c>
      <c r="D131" s="34">
        <v>2886050.74</v>
      </c>
      <c r="E131" s="34">
        <v>1000000</v>
      </c>
      <c r="F131" s="34">
        <v>850000</v>
      </c>
      <c r="G131" s="34">
        <v>259516.25</v>
      </c>
      <c r="H131" s="28">
        <f t="shared" si="9"/>
        <v>25.951625</v>
      </c>
      <c r="I131" s="28">
        <f t="shared" si="13"/>
        <v>30.531323529411765</v>
      </c>
      <c r="J131" s="28">
        <f t="shared" si="6"/>
        <v>-2626534.4900000002</v>
      </c>
      <c r="K131" s="28">
        <f t="shared" si="7"/>
        <v>8.9920889609861803</v>
      </c>
    </row>
    <row r="132" spans="2:11" ht="66" x14ac:dyDescent="0.25">
      <c r="B132" s="12">
        <v>33010100</v>
      </c>
      <c r="C132" s="18" t="s">
        <v>110</v>
      </c>
      <c r="D132" s="34">
        <v>2886050.74</v>
      </c>
      <c r="E132" s="34">
        <v>1000000</v>
      </c>
      <c r="F132" s="34">
        <v>850000</v>
      </c>
      <c r="G132" s="34">
        <v>259516.25</v>
      </c>
      <c r="H132" s="28">
        <f t="shared" si="9"/>
        <v>25.951625</v>
      </c>
      <c r="I132" s="28">
        <f t="shared" si="13"/>
        <v>30.531323529411765</v>
      </c>
      <c r="J132" s="28">
        <f t="shared" si="6"/>
        <v>-2626534.4900000002</v>
      </c>
      <c r="K132" s="28">
        <f t="shared" si="7"/>
        <v>8.9920889609861803</v>
      </c>
    </row>
    <row r="133" spans="2:11" x14ac:dyDescent="0.25">
      <c r="B133" s="25">
        <v>40000000</v>
      </c>
      <c r="C133" s="26" t="s">
        <v>64</v>
      </c>
      <c r="D133" s="38">
        <f>D134+D135</f>
        <v>319289.19</v>
      </c>
      <c r="E133" s="38">
        <f>E135</f>
        <v>359660</v>
      </c>
      <c r="F133" s="38">
        <f t="shared" ref="F133:G133" si="17">F135</f>
        <v>359660</v>
      </c>
      <c r="G133" s="38">
        <f t="shared" si="17"/>
        <v>359660</v>
      </c>
      <c r="H133" s="27">
        <f t="shared" ref="H133:H135" si="18">G133/E133*100</f>
        <v>100</v>
      </c>
      <c r="I133" s="43">
        <f t="shared" si="13"/>
        <v>100</v>
      </c>
      <c r="J133" s="27">
        <f t="shared" ref="J133:J135" si="19">G133-D133</f>
        <v>40370.81</v>
      </c>
      <c r="K133" s="27">
        <f t="shared" ref="K133" si="20">G133/D133*100</f>
        <v>112.64396392499225</v>
      </c>
    </row>
    <row r="134" spans="2:11" x14ac:dyDescent="0.25">
      <c r="B134" s="40">
        <v>42020000</v>
      </c>
      <c r="C134" s="41" t="s">
        <v>134</v>
      </c>
      <c r="D134" s="42">
        <v>319289.19</v>
      </c>
      <c r="E134" s="42"/>
      <c r="F134" s="42"/>
      <c r="G134" s="42"/>
      <c r="H134" s="28"/>
      <c r="I134" s="28"/>
      <c r="J134" s="28">
        <f t="shared" si="19"/>
        <v>-319289.19</v>
      </c>
      <c r="K134" s="28"/>
    </row>
    <row r="135" spans="2:11" ht="39.6" x14ac:dyDescent="0.25">
      <c r="B135" s="12">
        <v>42030300</v>
      </c>
      <c r="C135" s="18" t="s">
        <v>133</v>
      </c>
      <c r="D135" s="34"/>
      <c r="E135" s="34">
        <v>359660</v>
      </c>
      <c r="F135" s="34">
        <v>359660</v>
      </c>
      <c r="G135" s="34">
        <v>359660</v>
      </c>
      <c r="H135" s="28">
        <f t="shared" si="18"/>
        <v>100</v>
      </c>
      <c r="I135" s="28">
        <f t="shared" si="13"/>
        <v>100</v>
      </c>
      <c r="J135" s="28">
        <f t="shared" si="19"/>
        <v>359660</v>
      </c>
      <c r="K135" s="28"/>
    </row>
    <row r="136" spans="2:11" x14ac:dyDescent="0.25">
      <c r="B136" s="59" t="s">
        <v>78</v>
      </c>
      <c r="C136" s="60"/>
      <c r="D136" s="35">
        <f>D108+D114+D129</f>
        <v>5338351.68</v>
      </c>
      <c r="E136" s="35">
        <f>E108+E114+E129</f>
        <v>6122407</v>
      </c>
      <c r="F136" s="35">
        <f t="shared" ref="F136:G136" si="21">F108+F114+F129</f>
        <v>4653805.25</v>
      </c>
      <c r="G136" s="35">
        <f t="shared" si="21"/>
        <v>3658931.33</v>
      </c>
      <c r="H136" s="19">
        <f t="shared" si="9"/>
        <v>59.762954831326965</v>
      </c>
      <c r="I136" s="19">
        <f t="shared" si="13"/>
        <v>78.622355974178333</v>
      </c>
      <c r="J136" s="19">
        <f t="shared" si="6"/>
        <v>-1679420.3499999996</v>
      </c>
      <c r="K136" s="19">
        <f t="shared" si="7"/>
        <v>68.540469967688608</v>
      </c>
    </row>
    <row r="137" spans="2:11" x14ac:dyDescent="0.25">
      <c r="B137" s="61" t="s">
        <v>112</v>
      </c>
      <c r="C137" s="62"/>
      <c r="D137" s="36">
        <f>D136+D133</f>
        <v>5657640.8700000001</v>
      </c>
      <c r="E137" s="36">
        <f>E136+E133</f>
        <v>6482067</v>
      </c>
      <c r="F137" s="36">
        <f t="shared" ref="F137:G137" si="22">F136+F133</f>
        <v>5013465.25</v>
      </c>
      <c r="G137" s="36">
        <f t="shared" si="22"/>
        <v>4018591.33</v>
      </c>
      <c r="H137" s="21">
        <f t="shared" si="9"/>
        <v>61.995522878736054</v>
      </c>
      <c r="I137" s="21">
        <f>G137/F137*100</f>
        <v>80.155962584960577</v>
      </c>
      <c r="J137" s="21">
        <f t="shared" si="6"/>
        <v>-1639049.54</v>
      </c>
      <c r="K137" s="21">
        <f t="shared" si="7"/>
        <v>71.029452422631408</v>
      </c>
    </row>
    <row r="138" spans="2:11" x14ac:dyDescent="0.25">
      <c r="B138" s="63" t="s">
        <v>114</v>
      </c>
      <c r="C138" s="64"/>
      <c r="D138" s="39">
        <f t="shared" ref="D138" si="23">D106+D137</f>
        <v>132243333.89</v>
      </c>
      <c r="E138" s="39">
        <f t="shared" ref="E138:G138" si="24">E106+E137</f>
        <v>233349285.5</v>
      </c>
      <c r="F138" s="39">
        <f t="shared" si="24"/>
        <v>170009780.75</v>
      </c>
      <c r="G138" s="39">
        <f t="shared" si="24"/>
        <v>170190939.49000001</v>
      </c>
      <c r="H138" s="29">
        <f t="shared" si="9"/>
        <v>72.933987830873392</v>
      </c>
      <c r="I138" s="29">
        <f>G138/F138*100</f>
        <v>100.10655783402626</v>
      </c>
      <c r="J138" s="29">
        <f t="shared" si="6"/>
        <v>37947605.600000009</v>
      </c>
      <c r="K138" s="29">
        <f t="shared" si="7"/>
        <v>128.69528806008842</v>
      </c>
    </row>
    <row r="140" spans="2:11" x14ac:dyDescent="0.25">
      <c r="C140" s="2" t="s">
        <v>124</v>
      </c>
      <c r="G140" s="2" t="s">
        <v>125</v>
      </c>
    </row>
  </sheetData>
  <mergeCells count="17">
    <mergeCell ref="B136:C136"/>
    <mergeCell ref="B137:C137"/>
    <mergeCell ref="B138:C138"/>
    <mergeCell ref="G1:K4"/>
    <mergeCell ref="A105:C105"/>
    <mergeCell ref="A106:C106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  <mergeCell ref="B7:K7"/>
  </mergeCells>
  <pageMargins left="0.59055118110236227" right="0.59055118110236227" top="0.39370078740157483" bottom="0.39370078740157483" header="0" footer="0"/>
  <pageSetup paperSize="9" scale="60" fitToHeight="500" orientation="portrait" verticalDpi="0" r:id="rId1"/>
  <headerFooter differentFirst="1">
    <oddHeader>&amp;C&amp;P&amp;R&amp;"Times New Roman,звичайний"продовження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2021-11-04T10:38:13Z</cp:lastPrinted>
  <dcterms:created xsi:type="dcterms:W3CDTF">2020-04-02T06:17:40Z</dcterms:created>
  <dcterms:modified xsi:type="dcterms:W3CDTF">2021-11-04T14:37:10Z</dcterms:modified>
</cp:coreProperties>
</file>