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8 вересня 2021 року\рішення\інв.програма ОТК\"/>
    </mc:Choice>
  </mc:AlternateContent>
  <xr:revisionPtr revIDLastSave="0" documentId="10_ncr:8100000_{5265EF41-8E29-4656-8D18-888E3FB160C3}" xr6:coauthVersionLast="34" xr6:coauthVersionMax="34" xr10:uidLastSave="{00000000-0000-0000-0000-000000000000}"/>
  <bookViews>
    <workbookView xWindow="0" yWindow="0" windowWidth="19200" windowHeight="10992" xr2:uid="{00000000-000D-0000-FFFF-FFFF00000000}"/>
  </bookViews>
  <sheets>
    <sheet name="Лист1" sheetId="1" r:id="rId1"/>
    <sheet name="Лист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1" l="1"/>
  <c r="R74" i="1" l="1"/>
  <c r="T44" i="1"/>
  <c r="T74" i="1" s="1"/>
  <c r="P44" i="1"/>
  <c r="P74" i="1" s="1"/>
  <c r="E74" i="1" l="1"/>
  <c r="D74" i="1"/>
  <c r="F44" i="1" l="1"/>
  <c r="F74" i="1" s="1"/>
  <c r="D38" i="1"/>
  <c r="D39" i="1" s="1"/>
  <c r="D40" i="1" s="1"/>
  <c r="F37" i="1"/>
  <c r="F38" i="1" s="1"/>
  <c r="F39" i="1" s="1"/>
  <c r="F40" i="1" s="1"/>
  <c r="F45" i="1" l="1"/>
  <c r="F105" i="1" s="1"/>
  <c r="M44" i="1"/>
  <c r="M74" i="1" s="1"/>
  <c r="K44" i="1"/>
  <c r="K74" i="1" s="1"/>
  <c r="E102" i="1" l="1"/>
  <c r="E103" i="1" s="1"/>
  <c r="E104" i="1" s="1"/>
  <c r="D102" i="1"/>
  <c r="D103" i="1" s="1"/>
  <c r="D104" i="1" s="1"/>
  <c r="K104" i="1" s="1"/>
  <c r="M104" i="1" l="1"/>
  <c r="M102" i="1"/>
  <c r="K102" i="1"/>
  <c r="K103" i="1"/>
  <c r="M103" i="1"/>
  <c r="E45" i="1"/>
  <c r="D45" i="1"/>
  <c r="M45" i="1" l="1"/>
  <c r="K45" i="1"/>
  <c r="K37" i="1"/>
  <c r="K38" i="1" s="1"/>
  <c r="E38" i="1"/>
  <c r="E39" i="1" l="1"/>
  <c r="M37" i="1"/>
  <c r="E40" i="1" l="1"/>
  <c r="K39" i="1"/>
  <c r="M38" i="1"/>
  <c r="M39" i="1" l="1"/>
  <c r="K40" i="1"/>
  <c r="E105" i="1"/>
  <c r="D105" i="1" l="1"/>
  <c r="B2" i="2" s="1"/>
  <c r="M40" i="1"/>
  <c r="M105" i="1" s="1"/>
  <c r="K105" i="1"/>
  <c r="B8" i="2" l="1"/>
</calcChain>
</file>

<file path=xl/sharedStrings.xml><?xml version="1.0" encoding="utf-8"?>
<sst xmlns="http://schemas.openxmlformats.org/spreadsheetml/2006/main" count="480" uniqueCount="160">
  <si>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</si>
  <si>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</si>
  <si>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</si>
  <si>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</si>
  <si>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За способом виконання, тис. грн (без ПДВ)</t>
  </si>
  <si>
    <t>Графік здійснення заходів та використання коштів на планований та прогнозний періоди тис. грн (без ПДВ)</t>
  </si>
  <si>
    <t>Строк окупності (місяців)**</t>
  </si>
  <si>
    <t>№ аркуша обґрунтовуючих матеріалів</t>
  </si>
  <si>
    <t>Економія паливно-енергетичних ресурсів (тони умовного палива / прогнозний період)</t>
  </si>
  <si>
    <t>Економія фонду заробітної плати, (тис. грн / прогнозний період)</t>
  </si>
  <si>
    <t>Економічний ефект (тис. грн)***</t>
  </si>
  <si>
    <t>загальна сума</t>
  </si>
  <si>
    <t>з урахуванням:</t>
  </si>
  <si>
    <t>господарський (вартість матеріальних ресурсів)</t>
  </si>
  <si>
    <t>підрядний</t>
  </si>
  <si>
    <t>планований період</t>
  </si>
  <si>
    <t>прогнозний період</t>
  </si>
  <si>
    <t>амортизаційні відрахування</t>
  </si>
  <si>
    <t>виробничі інвестиції з прибутку</t>
  </si>
  <si>
    <t>позичкові кошти</t>
  </si>
  <si>
    <t>інші залучені кошти, з них:</t>
  </si>
  <si>
    <t>бюджетні кошти (не підлягають поверненню)</t>
  </si>
  <si>
    <t>підлягають поверненню</t>
  </si>
  <si>
    <t>не підлягають поверненню</t>
  </si>
  <si>
    <t>планований період +1</t>
  </si>
  <si>
    <t>планований період + n*</t>
  </si>
  <si>
    <t>I</t>
  </si>
  <si>
    <t>Виробництво теплової енергії</t>
  </si>
  <si>
    <t>Будівництво, реконструкція та модернізація об'єктів теплопостачання з урахуванням:</t>
  </si>
  <si>
    <t>Заходи зі зниження питомих витрат, а також втрат ресурсів, з них:</t>
  </si>
  <si>
    <t>х</t>
  </si>
  <si>
    <t>Усього за підпунктом 1.1.1</t>
  </si>
  <si>
    <t>Заходи щодо забезпечення технологічного обліку ресурсів, з них:</t>
  </si>
  <si>
    <t>Усього за підпунктом 1.1.2</t>
  </si>
  <si>
    <t>Інші заходи, з них:</t>
  </si>
  <si>
    <t>Усього за підпунктом 1.1.3</t>
  </si>
  <si>
    <t>Усього за пунктом 1.1</t>
  </si>
  <si>
    <t>Інші заходи з урахуванням:</t>
  </si>
  <si>
    <t>Усього за підпунктом 1.2.1</t>
  </si>
  <si>
    <t>Усього за підпунктом 1.2.2</t>
  </si>
  <si>
    <t>Заходи щодо впровадження та розвитку інформаційних технологій, з них:</t>
  </si>
  <si>
    <t>Усього за підпунктом 1.2.3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</si>
  <si>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</si>
  <si>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1.2.4</t>
  </si>
  <si>
    <t>Усього за підпунктом 1.2.5</t>
  </si>
  <si>
    <t>Усього за пунктом 1.2</t>
  </si>
  <si>
    <t>Усього за розділом I</t>
  </si>
  <si>
    <t>II</t>
  </si>
  <si>
    <t>Транспортування теплової енергії</t>
  </si>
  <si>
    <t>Усього за підпунктом 2.1.1</t>
  </si>
  <si>
    <t>Усього за підпунктом 2.1.2</t>
  </si>
  <si>
    <t>Заходи щодо зменшення понаднормативних втрат у теплових мережах</t>
  </si>
  <si>
    <t>Усього за підпунктом 2.1.3</t>
  </si>
  <si>
    <t>Усього за підпунктом 2.1.4</t>
  </si>
  <si>
    <t>Усього за пунктом 2.1</t>
  </si>
  <si>
    <t>Усього за підпунктом 2.2.1</t>
  </si>
  <si>
    <t>Усього за підпунктом 2.2.2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</si>
  <si>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</si>
  <si>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</si>
  <si>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</si>
  <si>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</si>
  <si>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Усього за розділом II</t>
  </si>
  <si>
    <t>III</t>
  </si>
  <si>
    <t>Постачання теплової енергії</t>
  </si>
  <si>
    <t>Будівництво, реконструкція та модернізація об'єктів теплопостачання з урахуванням :</t>
  </si>
  <si>
    <t>Усього за підпунктом 3.1.1</t>
  </si>
  <si>
    <t>Усього за підпунктом 3.1.2</t>
  </si>
  <si>
    <t>Усього за підпунктом 3.1.3</t>
  </si>
  <si>
    <t>Усього за пунктом 3.1</t>
  </si>
  <si>
    <t>Усього за підпунктом 3.2.1</t>
  </si>
  <si>
    <t>Усього за підпунктом 3.2.2</t>
  </si>
  <si>
    <t>Усього за підпунктом 3.2.3</t>
  </si>
  <si>
    <t>Усього за підпунктом 3.2.4</t>
  </si>
  <si>
    <t>Усього за підпунктом 3.2.5</t>
  </si>
  <si>
    <t>Усього за пунктом 3.2</t>
  </si>
  <si>
    <t>Усього за розділом III</t>
  </si>
  <si>
    <t>Усього за інвестиційною програмою</t>
  </si>
  <si>
    <t>IV</t>
  </si>
  <si>
    <t>Постачання гарячої води</t>
  </si>
  <si>
    <t>Будівництво, реконструкція та модернізація об'єктів теплопостачанняз урахуванням :</t>
  </si>
  <si>
    <t>Усього за підпунктом 4.1.1</t>
  </si>
  <si>
    <t>Усього за підпунктом 4.1.2</t>
  </si>
  <si>
    <t>Усього за підпунктом 4.1.3</t>
  </si>
  <si>
    <t>Усього за пунктом 4.1</t>
  </si>
  <si>
    <t>Усього за підпунктом 4.2.1</t>
  </si>
  <si>
    <t>Усього за підпунктом 4.2.2</t>
  </si>
  <si>
    <t>Усього за підпунктом 4.2.3</t>
  </si>
  <si>
    <t>Усього за підпунктом 4.2.4</t>
  </si>
  <si>
    <t>Усього за підпунктом 4.2.5</t>
  </si>
  <si>
    <t>Усього за пунктом 4.2</t>
  </si>
  <si>
    <t>Усього за розділом IV</t>
  </si>
  <si>
    <t xml:space="preserve">ПОГОДЖЕНО
Рішення __________________________________
_________________________________________
(найменування органу місцевого самоврядування)
від ____________ № __________
</t>
  </si>
  <si>
    <t xml:space="preserve">Додаток 3
до Порядку розроблення, погодження та затвердження інвестиційних програм суб'єктів господарювання у сфері теплопостачання, ліцензування діяльності яких здійснюють Рада міністрів Автономної Республіки Крим, обласні, Київська та Севастопольська міські державні адміністрації
(підпункт 4 пункту 2 розділу II)
</t>
  </si>
  <si>
    <t>Примітки:</t>
  </si>
  <si>
    <t xml:space="preserve">____________
(підпис)
</t>
  </si>
  <si>
    <t>1.1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</si>
  <si>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</si>
  <si>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</si>
  <si>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</si>
  <si>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</si>
  <si>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</si>
  <si>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</si>
  <si>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</si>
  <si>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</si>
  <si>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1.2.5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</si>
  <si>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</si>
  <si>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</si>
  <si>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</si>
  <si>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</si>
  <si>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</si>
  <si>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</si>
  <si>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</si>
  <si>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</si>
  <si>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</si>
  <si>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</si>
  <si>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</si>
  <si>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</si>
  <si>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</si>
  <si>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</si>
  <si>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</si>
  <si>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</si>
  <si>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</si>
  <si>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</si>
  <si>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</si>
  <si>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</si>
  <si>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3.2.5</t>
  </si>
  <si>
    <t>4.1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</si>
  <si>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</si>
  <si>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</si>
  <si>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</si>
  <si>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</si>
  <si>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</si>
  <si>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</si>
  <si>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</si>
  <si>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</si>
  <si>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1.2.5.1</t>
  </si>
  <si>
    <t>Придбання та оновлення організаційної техніки для служб постачання</t>
  </si>
  <si>
    <t>4.2.5.1</t>
  </si>
  <si>
    <t>2.1.1.1</t>
  </si>
  <si>
    <t>-</t>
  </si>
  <si>
    <t>3.2.5.1</t>
  </si>
  <si>
    <r>
      <t>Напрямки використання інвестицій </t>
    </r>
    <r>
      <rPr>
        <sz val="12"/>
        <color theme="1"/>
        <rFont val="Times New Roman"/>
        <family val="1"/>
        <charset val="204"/>
      </rPr>
      <t xml:space="preserve">(у % від загального обсягу інвестицій): </t>
    </r>
  </si>
  <si>
    <t>Заходи зі зниження питомих витрат, а також втрат ресурсів</t>
  </si>
  <si>
    <t>Заходи щодо забезпечення технологічного обліку ресурсів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</si>
  <si>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</si>
  <si>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</si>
  <si>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Заходи щодо підвищення екологічної безпеки та охорони навколишнього середовища</t>
  </si>
  <si>
    <t>Інші заходи</t>
  </si>
  <si>
    <t>Заміна існуючих вікон на металопластикові в котельні за адресою вул. Суворова, 1 м. Мена</t>
  </si>
  <si>
    <t>Ремонт ділянки теплової мережі від ТК-15 до КПЗ від котельні за адресою вул. Суворова, 1 м. Мена</t>
  </si>
  <si>
    <t>м</t>
  </si>
  <si>
    <r>
      <t xml:space="preserve">ЗАТВЕРДЖЕНО
</t>
    </r>
    <r>
      <rPr>
        <u/>
        <sz val="12"/>
        <color theme="1"/>
        <rFont val="Calibri"/>
        <family val="2"/>
        <charset val="204"/>
        <scheme val="minor"/>
      </rPr>
      <t xml:space="preserve">голова правління </t>
    </r>
    <r>
      <rPr>
        <sz val="12"/>
        <color theme="1"/>
        <rFont val="Calibri"/>
        <family val="2"/>
        <charset val="204"/>
        <scheme val="minor"/>
      </rPr>
      <t xml:space="preserve">
(посадова особа суб'єкта господарювання)
_____________________</t>
    </r>
    <r>
      <rPr>
        <u/>
        <sz val="12"/>
        <color theme="1"/>
        <rFont val="Calibri"/>
        <family val="2"/>
        <charset val="204"/>
        <scheme val="minor"/>
      </rPr>
      <t>Олексій ЩЕРБИНА</t>
    </r>
    <r>
      <rPr>
        <sz val="12"/>
        <color theme="1"/>
        <rFont val="Calibri"/>
        <family val="2"/>
        <charset val="204"/>
        <scheme val="minor"/>
      </rPr>
      <t xml:space="preserve">
(підпис)                 (Власне ім'я ПРІЗВИЩЕ)
"___" _______________ 20__ року
</t>
    </r>
  </si>
  <si>
    <r>
      <t xml:space="preserve">ФІНАНСОВИЙ ПЛАН 
використання коштів для виконання інвестиційної програми на 2021 - 2022 роки
</t>
    </r>
    <r>
      <rPr>
        <b/>
        <u/>
        <sz val="12"/>
        <color theme="1"/>
        <rFont val="Calibri"/>
        <family val="2"/>
        <charset val="204"/>
        <scheme val="minor"/>
      </rPr>
      <t>АКЦІОНЕРНОГО ТОВАРИСТВА "ОБЛТЕПЛОКОМУНЕНЕРГО"</t>
    </r>
    <r>
      <rPr>
        <b/>
        <sz val="12"/>
        <color theme="1"/>
        <rFont val="Calibri"/>
        <family val="2"/>
        <charset val="204"/>
        <scheme val="minor"/>
      </rPr>
      <t xml:space="preserve">
(найменування суб'єкта господарювання)
</t>
    </r>
  </si>
  <si>
    <r>
      <t>м</t>
    </r>
    <r>
      <rPr>
        <sz val="12"/>
        <color theme="1"/>
        <rFont val="Calibri"/>
        <family val="2"/>
        <charset val="204"/>
      </rPr>
      <t>²</t>
    </r>
  </si>
  <si>
    <t>n* - кількість років інвестиційної програми.</t>
  </si>
  <si>
    <t>** Суми витрат по заходах та економічний ефект від їх упровадження при розрахунку строку окупності враховувати без ПДВ.</t>
  </si>
  <si>
    <t>*** Складові розрахунку економічного ефекту від упровадження заходів ураховувати без ПДВ.</t>
  </si>
  <si>
    <t>х - суб'єктом господарювання не заповнюється.</t>
  </si>
  <si>
    <r>
      <rPr>
        <u/>
        <sz val="12"/>
        <color theme="1"/>
        <rFont val="Calibri"/>
        <family val="2"/>
        <charset val="204"/>
        <scheme val="minor"/>
      </rPr>
      <t>В.о. керівника ВІД</t>
    </r>
    <r>
      <rPr>
        <sz val="12"/>
        <color theme="1"/>
        <rFont val="Calibri"/>
        <family val="2"/>
        <charset val="204"/>
        <scheme val="minor"/>
      </rPr>
      <t xml:space="preserve">
(посада відповідальної особи)
</t>
    </r>
  </si>
  <si>
    <r>
      <rPr>
        <u/>
        <sz val="12"/>
        <color theme="1"/>
        <rFont val="Calibri"/>
        <family val="2"/>
        <charset val="204"/>
        <scheme val="minor"/>
      </rPr>
      <t>Валентина ЖОРОВА</t>
    </r>
    <r>
      <rPr>
        <sz val="12"/>
        <color theme="1"/>
        <rFont val="Calibri"/>
        <family val="2"/>
        <charset val="204"/>
        <scheme val="minor"/>
      </rPr>
      <t xml:space="preserve">
(Власне ім'я ПРІЗВИЩЕ)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</si>
</sst>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 wrapText="1"/>
    </xf>
    <xf numFmtId="2" fontId="0" fillId="0" borderId="16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Iau?iue" xfId="1" xr:uid="{00000000-0005-0000-0000-000000000000}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110;&#1076;%20&#1058;&#1050;-15%20&#1076;&#1086;%20&#1050;&#1055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 граф"/>
      <sheetName val="норм втрати"/>
      <sheetName val="розрах втрат тр. ОП+ГВП"/>
      <sheetName val="ТЕО для ОП+ГВП"/>
      <sheetName val="допоміжн інф"/>
      <sheetName val="Отчет о совместимости"/>
    </sheetNames>
    <sheetDataSet>
      <sheetData sheetId="0"/>
      <sheetData sheetId="1"/>
      <sheetData sheetId="2"/>
      <sheetData sheetId="3">
        <row r="14">
          <cell r="E14">
            <v>56.255750020196956</v>
          </cell>
        </row>
        <row r="23">
          <cell r="E23">
            <v>1441.5060964915319</v>
          </cell>
        </row>
        <row r="25">
          <cell r="F25">
            <v>95.250377597557801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146"/>
  <sheetViews>
    <sheetView tabSelected="1" view="pageBreakPreview" topLeftCell="A23" zoomScale="60" zoomScaleNormal="100" workbookViewId="0">
      <selection activeCell="B42" sqref="B42:T42"/>
    </sheetView>
  </sheetViews>
  <sheetFormatPr defaultRowHeight="14.4" x14ac:dyDescent="0.3"/>
  <cols>
    <col min="2" max="2" width="22.5546875" customWidth="1"/>
    <col min="3" max="3" width="10.44140625" customWidth="1"/>
    <col min="11" max="11" width="10.33203125" customWidth="1"/>
    <col min="12" max="12" width="8" customWidth="1"/>
    <col min="16" max="16" width="10" bestFit="1" customWidth="1"/>
  </cols>
  <sheetData>
    <row r="2" spans="1:20" ht="93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92</v>
      </c>
      <c r="L2" s="9"/>
      <c r="M2" s="9"/>
      <c r="N2" s="9"/>
      <c r="O2" s="9"/>
      <c r="P2" s="9"/>
      <c r="Q2" s="9"/>
      <c r="R2" s="9"/>
      <c r="S2" s="9"/>
      <c r="T2" s="9"/>
    </row>
    <row r="3" spans="1:20" ht="110.25" customHeight="1" x14ac:dyDescent="0.3">
      <c r="A3" s="8" t="s">
        <v>91</v>
      </c>
      <c r="B3" s="9"/>
      <c r="C3" s="9"/>
      <c r="D3" s="9"/>
      <c r="E3" s="9"/>
      <c r="F3" s="9"/>
      <c r="G3" s="9"/>
      <c r="H3" s="9"/>
      <c r="I3" s="9"/>
      <c r="J3" s="9"/>
      <c r="K3" s="10" t="s">
        <v>151</v>
      </c>
      <c r="L3" s="11"/>
      <c r="M3" s="11"/>
      <c r="N3" s="11"/>
      <c r="O3" s="11"/>
      <c r="P3" s="11"/>
      <c r="Q3" s="11"/>
      <c r="R3" s="11"/>
      <c r="S3" s="11"/>
      <c r="T3" s="11"/>
    </row>
    <row r="4" spans="1:20" ht="80.25" customHeight="1" x14ac:dyDescent="0.3">
      <c r="A4" s="12" t="s">
        <v>152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6.2" thickBo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51" customHeight="1" thickBot="1" x14ac:dyDescent="0.35">
      <c r="A6" s="14" t="s">
        <v>0</v>
      </c>
      <c r="B6" s="15" t="s">
        <v>1</v>
      </c>
      <c r="C6" s="15" t="s">
        <v>2</v>
      </c>
      <c r="D6" s="16" t="s">
        <v>3</v>
      </c>
      <c r="E6" s="17"/>
      <c r="F6" s="17"/>
      <c r="G6" s="17"/>
      <c r="H6" s="17"/>
      <c r="I6" s="17"/>
      <c r="J6" s="18"/>
      <c r="K6" s="16" t="s">
        <v>4</v>
      </c>
      <c r="L6" s="18"/>
      <c r="M6" s="16" t="s">
        <v>5</v>
      </c>
      <c r="N6" s="17"/>
      <c r="O6" s="18"/>
      <c r="P6" s="15" t="s">
        <v>6</v>
      </c>
      <c r="Q6" s="15" t="s">
        <v>7</v>
      </c>
      <c r="R6" s="15" t="s">
        <v>8</v>
      </c>
      <c r="S6" s="15" t="s">
        <v>9</v>
      </c>
      <c r="T6" s="15" t="s">
        <v>10</v>
      </c>
    </row>
    <row r="7" spans="1:20" ht="16.2" thickBot="1" x14ac:dyDescent="0.35">
      <c r="A7" s="19"/>
      <c r="B7" s="20"/>
      <c r="C7" s="20"/>
      <c r="D7" s="21" t="s">
        <v>11</v>
      </c>
      <c r="E7" s="16" t="s">
        <v>12</v>
      </c>
      <c r="F7" s="17"/>
      <c r="G7" s="17"/>
      <c r="H7" s="17"/>
      <c r="I7" s="17"/>
      <c r="J7" s="18"/>
      <c r="K7" s="15" t="s">
        <v>13</v>
      </c>
      <c r="L7" s="15" t="s">
        <v>14</v>
      </c>
      <c r="M7" s="15" t="s">
        <v>15</v>
      </c>
      <c r="N7" s="22" t="s">
        <v>16</v>
      </c>
      <c r="O7" s="23"/>
      <c r="P7" s="20"/>
      <c r="Q7" s="20"/>
      <c r="R7" s="20"/>
      <c r="S7" s="20"/>
      <c r="T7" s="20"/>
    </row>
    <row r="8" spans="1:20" ht="25.5" customHeight="1" thickBot="1" x14ac:dyDescent="0.35">
      <c r="A8" s="19"/>
      <c r="B8" s="20"/>
      <c r="C8" s="20"/>
      <c r="D8" s="24"/>
      <c r="E8" s="21" t="s">
        <v>17</v>
      </c>
      <c r="F8" s="21" t="s">
        <v>18</v>
      </c>
      <c r="G8" s="21" t="s">
        <v>19</v>
      </c>
      <c r="H8" s="16" t="s">
        <v>20</v>
      </c>
      <c r="I8" s="18"/>
      <c r="J8" s="21" t="s">
        <v>21</v>
      </c>
      <c r="K8" s="20"/>
      <c r="L8" s="20"/>
      <c r="M8" s="20"/>
      <c r="N8" s="25"/>
      <c r="O8" s="26"/>
      <c r="P8" s="20"/>
      <c r="Q8" s="20"/>
      <c r="R8" s="20"/>
      <c r="S8" s="20"/>
      <c r="T8" s="20"/>
    </row>
    <row r="9" spans="1:20" ht="75" customHeight="1" thickBot="1" x14ac:dyDescent="0.35">
      <c r="A9" s="27"/>
      <c r="B9" s="28"/>
      <c r="C9" s="28"/>
      <c r="D9" s="29"/>
      <c r="E9" s="29"/>
      <c r="F9" s="29"/>
      <c r="G9" s="29"/>
      <c r="H9" s="30" t="s">
        <v>22</v>
      </c>
      <c r="I9" s="30" t="s">
        <v>23</v>
      </c>
      <c r="J9" s="29"/>
      <c r="K9" s="28"/>
      <c r="L9" s="28"/>
      <c r="M9" s="28"/>
      <c r="N9" s="31" t="s">
        <v>24</v>
      </c>
      <c r="O9" s="31" t="s">
        <v>25</v>
      </c>
      <c r="P9" s="28"/>
      <c r="Q9" s="28"/>
      <c r="R9" s="28"/>
      <c r="S9" s="28"/>
      <c r="T9" s="28"/>
    </row>
    <row r="10" spans="1:20" ht="16.2" thickBot="1" x14ac:dyDescent="0.35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  <c r="R10" s="33">
        <v>18</v>
      </c>
      <c r="S10" s="33">
        <v>19</v>
      </c>
      <c r="T10" s="33">
        <v>20</v>
      </c>
    </row>
    <row r="11" spans="1:20" ht="16.2" thickBot="1" x14ac:dyDescent="0.35">
      <c r="A11" s="32" t="s">
        <v>26</v>
      </c>
      <c r="B11" s="34" t="s">
        <v>27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2" spans="1:20" ht="16.2" hidden="1" thickBot="1" x14ac:dyDescent="0.35">
      <c r="A12" s="37" t="s">
        <v>95</v>
      </c>
      <c r="B12" s="34" t="s">
        <v>28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0" ht="16.2" hidden="1" thickBot="1" x14ac:dyDescent="0.35">
      <c r="A13" s="37" t="s">
        <v>96</v>
      </c>
      <c r="B13" s="16" t="s">
        <v>29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</row>
    <row r="14" spans="1:20" ht="16.2" hidden="1" thickBot="1" x14ac:dyDescent="0.35">
      <c r="A14" s="38"/>
      <c r="B14" s="39"/>
      <c r="C14" s="39"/>
      <c r="D14" s="39"/>
      <c r="E14" s="39" t="s">
        <v>30</v>
      </c>
      <c r="F14" s="39" t="s">
        <v>30</v>
      </c>
      <c r="G14" s="39" t="s">
        <v>30</v>
      </c>
      <c r="H14" s="39" t="s">
        <v>30</v>
      </c>
      <c r="I14" s="39" t="s">
        <v>30</v>
      </c>
      <c r="J14" s="39" t="s">
        <v>30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6.2" hidden="1" thickBot="1" x14ac:dyDescent="0.35">
      <c r="A15" s="16" t="s">
        <v>31</v>
      </c>
      <c r="B15" s="17"/>
      <c r="C15" s="18"/>
      <c r="D15" s="39"/>
      <c r="E15" s="39" t="s">
        <v>30</v>
      </c>
      <c r="F15" s="39" t="s">
        <v>30</v>
      </c>
      <c r="G15" s="39"/>
      <c r="H15" s="39"/>
      <c r="I15" s="39"/>
      <c r="J15" s="39"/>
      <c r="K15" s="39"/>
      <c r="L15" s="39"/>
      <c r="M15" s="40"/>
      <c r="N15" s="40"/>
      <c r="O15" s="39"/>
      <c r="P15" s="39"/>
      <c r="Q15" s="39"/>
      <c r="R15" s="39"/>
      <c r="S15" s="39"/>
      <c r="T15" s="39"/>
    </row>
    <row r="16" spans="1:20" ht="16.2" hidden="1" thickBot="1" x14ac:dyDescent="0.35">
      <c r="A16" s="37" t="s">
        <v>97</v>
      </c>
      <c r="B16" s="16" t="s">
        <v>32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1:20" ht="16.2" hidden="1" thickBot="1" x14ac:dyDescent="0.35">
      <c r="A17" s="38"/>
      <c r="B17" s="39"/>
      <c r="C17" s="39"/>
      <c r="D17" s="39"/>
      <c r="E17" s="39" t="s">
        <v>30</v>
      </c>
      <c r="F17" s="39" t="s">
        <v>30</v>
      </c>
      <c r="G17" s="39" t="s">
        <v>30</v>
      </c>
      <c r="H17" s="39" t="s">
        <v>30</v>
      </c>
      <c r="I17" s="39" t="s">
        <v>30</v>
      </c>
      <c r="J17" s="39" t="s">
        <v>30</v>
      </c>
      <c r="K17" s="39"/>
      <c r="L17" s="39"/>
      <c r="M17" s="40"/>
      <c r="N17" s="40"/>
      <c r="O17" s="39"/>
      <c r="P17" s="39"/>
      <c r="Q17" s="39"/>
      <c r="R17" s="39"/>
      <c r="S17" s="39"/>
      <c r="T17" s="39"/>
    </row>
    <row r="18" spans="1:20" ht="16.2" hidden="1" thickBot="1" x14ac:dyDescent="0.35">
      <c r="A18" s="16" t="s">
        <v>33</v>
      </c>
      <c r="B18" s="17"/>
      <c r="C18" s="18"/>
      <c r="D18" s="39"/>
      <c r="E18" s="39" t="s">
        <v>30</v>
      </c>
      <c r="F18" s="39" t="s">
        <v>30</v>
      </c>
      <c r="G18" s="39"/>
      <c r="H18" s="39"/>
      <c r="I18" s="39"/>
      <c r="J18" s="39"/>
      <c r="K18" s="39"/>
      <c r="L18" s="39"/>
      <c r="M18" s="40"/>
      <c r="N18" s="40"/>
      <c r="O18" s="39"/>
      <c r="P18" s="39"/>
      <c r="Q18" s="39"/>
      <c r="R18" s="39"/>
      <c r="S18" s="39"/>
      <c r="T18" s="39"/>
    </row>
    <row r="19" spans="1:20" ht="16.2" hidden="1" thickBot="1" x14ac:dyDescent="0.35">
      <c r="A19" s="37" t="s">
        <v>98</v>
      </c>
      <c r="B19" s="16" t="s">
        <v>34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</row>
    <row r="20" spans="1:20" ht="18" hidden="1" customHeight="1" thickBot="1" x14ac:dyDescent="0.35">
      <c r="A20" s="37"/>
      <c r="B20" s="39"/>
      <c r="C20" s="39"/>
      <c r="D20" s="39"/>
      <c r="E20" s="39" t="s">
        <v>30</v>
      </c>
      <c r="F20" s="39" t="s">
        <v>30</v>
      </c>
      <c r="G20" s="39" t="s">
        <v>30</v>
      </c>
      <c r="H20" s="39" t="s">
        <v>30</v>
      </c>
      <c r="I20" s="39" t="s">
        <v>30</v>
      </c>
      <c r="J20" s="39" t="s">
        <v>30</v>
      </c>
      <c r="K20" s="39"/>
      <c r="L20" s="39"/>
      <c r="M20" s="40"/>
      <c r="N20" s="40"/>
      <c r="O20" s="39"/>
      <c r="P20" s="39"/>
      <c r="Q20" s="39"/>
      <c r="R20" s="39"/>
      <c r="S20" s="39"/>
      <c r="T20" s="39"/>
    </row>
    <row r="21" spans="1:20" ht="16.2" hidden="1" thickBot="1" x14ac:dyDescent="0.35">
      <c r="A21" s="16" t="s">
        <v>35</v>
      </c>
      <c r="B21" s="17"/>
      <c r="C21" s="18"/>
      <c r="D21" s="39"/>
      <c r="E21" s="39" t="s">
        <v>30</v>
      </c>
      <c r="F21" s="39" t="s">
        <v>30</v>
      </c>
      <c r="G21" s="39"/>
      <c r="H21" s="39"/>
      <c r="I21" s="39"/>
      <c r="J21" s="39"/>
      <c r="K21" s="39"/>
      <c r="L21" s="39"/>
      <c r="M21" s="40"/>
      <c r="N21" s="40"/>
      <c r="O21" s="39"/>
      <c r="P21" s="39"/>
      <c r="Q21" s="39"/>
      <c r="R21" s="39"/>
      <c r="S21" s="39"/>
      <c r="T21" s="39"/>
    </row>
    <row r="22" spans="1:20" ht="16.2" hidden="1" thickBot="1" x14ac:dyDescent="0.35">
      <c r="A22" s="16" t="s">
        <v>36</v>
      </c>
      <c r="B22" s="17"/>
      <c r="C22" s="18"/>
      <c r="D22" s="39"/>
      <c r="E22" s="39" t="s">
        <v>30</v>
      </c>
      <c r="F22" s="39" t="s">
        <v>30</v>
      </c>
      <c r="G22" s="39"/>
      <c r="H22" s="39"/>
      <c r="I22" s="39"/>
      <c r="J22" s="39"/>
      <c r="K22" s="39"/>
      <c r="L22" s="39"/>
      <c r="M22" s="40"/>
      <c r="N22" s="40"/>
      <c r="O22" s="39"/>
      <c r="P22" s="39"/>
      <c r="Q22" s="39"/>
      <c r="R22" s="39"/>
      <c r="S22" s="39"/>
      <c r="T22" s="39"/>
    </row>
    <row r="23" spans="1:20" ht="16.2" thickBot="1" x14ac:dyDescent="0.35">
      <c r="A23" s="37" t="s">
        <v>99</v>
      </c>
      <c r="B23" s="34" t="s">
        <v>37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</row>
    <row r="24" spans="1:20" ht="16.2" hidden="1" thickBot="1" x14ac:dyDescent="0.35">
      <c r="A24" s="37" t="s">
        <v>100</v>
      </c>
      <c r="B24" s="16" t="s">
        <v>29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</row>
    <row r="25" spans="1:20" ht="16.2" hidden="1" thickBot="1" x14ac:dyDescent="0.35">
      <c r="A25" s="38"/>
      <c r="B25" s="39"/>
      <c r="C25" s="39"/>
      <c r="D25" s="39"/>
      <c r="E25" s="39" t="s">
        <v>30</v>
      </c>
      <c r="F25" s="39" t="s">
        <v>30</v>
      </c>
      <c r="G25" s="39" t="s">
        <v>30</v>
      </c>
      <c r="H25" s="39" t="s">
        <v>30</v>
      </c>
      <c r="I25" s="39" t="s">
        <v>30</v>
      </c>
      <c r="J25" s="39" t="s">
        <v>30</v>
      </c>
      <c r="K25" s="39"/>
      <c r="L25" s="39"/>
      <c r="M25" s="40"/>
      <c r="N25" s="40"/>
      <c r="O25" s="39"/>
      <c r="P25" s="39"/>
      <c r="Q25" s="39"/>
      <c r="R25" s="39"/>
      <c r="S25" s="39"/>
      <c r="T25" s="39"/>
    </row>
    <row r="26" spans="1:20" ht="16.2" hidden="1" thickBot="1" x14ac:dyDescent="0.35">
      <c r="A26" s="16" t="s">
        <v>38</v>
      </c>
      <c r="B26" s="17"/>
      <c r="C26" s="18"/>
      <c r="D26" s="39"/>
      <c r="E26" s="39" t="s">
        <v>30</v>
      </c>
      <c r="F26" s="39" t="s">
        <v>30</v>
      </c>
      <c r="G26" s="39"/>
      <c r="H26" s="39"/>
      <c r="I26" s="39"/>
      <c r="J26" s="39"/>
      <c r="K26" s="39"/>
      <c r="L26" s="39"/>
      <c r="M26" s="40"/>
      <c r="N26" s="40"/>
      <c r="O26" s="39"/>
      <c r="P26" s="39"/>
      <c r="Q26" s="39"/>
      <c r="R26" s="39"/>
      <c r="S26" s="39"/>
      <c r="T26" s="39"/>
    </row>
    <row r="27" spans="1:20" ht="16.2" hidden="1" thickBot="1" x14ac:dyDescent="0.35">
      <c r="A27" s="37" t="s">
        <v>101</v>
      </c>
      <c r="B27" s="16" t="s">
        <v>32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16.2" hidden="1" thickBot="1" x14ac:dyDescent="0.35">
      <c r="A28" s="38"/>
      <c r="B28" s="39"/>
      <c r="C28" s="39"/>
      <c r="D28" s="39"/>
      <c r="E28" s="39" t="s">
        <v>30</v>
      </c>
      <c r="F28" s="39" t="s">
        <v>30</v>
      </c>
      <c r="G28" s="39" t="s">
        <v>30</v>
      </c>
      <c r="H28" s="39" t="s">
        <v>30</v>
      </c>
      <c r="I28" s="39" t="s">
        <v>30</v>
      </c>
      <c r="J28" s="39" t="s">
        <v>30</v>
      </c>
      <c r="K28" s="39"/>
      <c r="L28" s="39"/>
      <c r="M28" s="40"/>
      <c r="N28" s="40"/>
      <c r="O28" s="39"/>
      <c r="P28" s="39"/>
      <c r="Q28" s="39"/>
      <c r="R28" s="39"/>
      <c r="S28" s="39"/>
      <c r="T28" s="39"/>
    </row>
    <row r="29" spans="1:20" ht="16.2" hidden="1" thickBot="1" x14ac:dyDescent="0.35">
      <c r="A29" s="16" t="s">
        <v>39</v>
      </c>
      <c r="B29" s="17"/>
      <c r="C29" s="18"/>
      <c r="D29" s="39"/>
      <c r="E29" s="39" t="s">
        <v>30</v>
      </c>
      <c r="F29" s="39" t="s">
        <v>30</v>
      </c>
      <c r="G29" s="39"/>
      <c r="H29" s="39"/>
      <c r="I29" s="39"/>
      <c r="J29" s="39"/>
      <c r="K29" s="39"/>
      <c r="L29" s="39"/>
      <c r="M29" s="40"/>
      <c r="N29" s="40"/>
      <c r="O29" s="39"/>
      <c r="P29" s="39"/>
      <c r="Q29" s="39"/>
      <c r="R29" s="39"/>
      <c r="S29" s="39"/>
      <c r="T29" s="39"/>
    </row>
    <row r="30" spans="1:20" ht="16.2" hidden="1" thickBot="1" x14ac:dyDescent="0.35">
      <c r="A30" s="37" t="s">
        <v>102</v>
      </c>
      <c r="B30" s="16" t="s">
        <v>40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</row>
    <row r="31" spans="1:20" ht="16.2" hidden="1" thickBot="1" x14ac:dyDescent="0.35">
      <c r="A31" s="38"/>
      <c r="B31" s="39"/>
      <c r="C31" s="39"/>
      <c r="D31" s="39"/>
      <c r="E31" s="39" t="s">
        <v>30</v>
      </c>
      <c r="F31" s="39" t="s">
        <v>30</v>
      </c>
      <c r="G31" s="39" t="s">
        <v>30</v>
      </c>
      <c r="H31" s="39" t="s">
        <v>30</v>
      </c>
      <c r="I31" s="39" t="s">
        <v>30</v>
      </c>
      <c r="J31" s="39" t="s">
        <v>30</v>
      </c>
      <c r="K31" s="39"/>
      <c r="L31" s="39"/>
      <c r="M31" s="40"/>
      <c r="N31" s="40"/>
      <c r="O31" s="39"/>
      <c r="P31" s="39"/>
      <c r="Q31" s="39"/>
      <c r="R31" s="39"/>
      <c r="S31" s="39"/>
      <c r="T31" s="39"/>
    </row>
    <row r="32" spans="1:20" ht="16.2" hidden="1" thickBot="1" x14ac:dyDescent="0.35">
      <c r="A32" s="16" t="s">
        <v>41</v>
      </c>
      <c r="B32" s="17"/>
      <c r="C32" s="18"/>
      <c r="D32" s="39"/>
      <c r="E32" s="39" t="s">
        <v>30</v>
      </c>
      <c r="F32" s="39" t="s">
        <v>30</v>
      </c>
      <c r="G32" s="39"/>
      <c r="H32" s="39"/>
      <c r="I32" s="39"/>
      <c r="J32" s="39"/>
      <c r="K32" s="39"/>
      <c r="L32" s="39"/>
      <c r="M32" s="40"/>
      <c r="N32" s="40"/>
      <c r="O32" s="39"/>
      <c r="P32" s="39"/>
      <c r="Q32" s="39"/>
      <c r="R32" s="39"/>
      <c r="S32" s="39"/>
      <c r="T32" s="39"/>
    </row>
    <row r="33" spans="1:20" ht="16.2" hidden="1" thickBot="1" x14ac:dyDescent="0.35">
      <c r="A33" s="37" t="s">
        <v>103</v>
      </c>
      <c r="B33" s="16" t="s">
        <v>42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</row>
    <row r="34" spans="1:20" ht="16.2" hidden="1" thickBot="1" x14ac:dyDescent="0.35">
      <c r="A34" s="38"/>
      <c r="B34" s="39"/>
      <c r="C34" s="39"/>
      <c r="D34" s="39"/>
      <c r="E34" s="39" t="s">
        <v>30</v>
      </c>
      <c r="F34" s="39" t="s">
        <v>30</v>
      </c>
      <c r="G34" s="39" t="s">
        <v>30</v>
      </c>
      <c r="H34" s="39" t="s">
        <v>30</v>
      </c>
      <c r="I34" s="39" t="s">
        <v>30</v>
      </c>
      <c r="J34" s="39" t="s">
        <v>30</v>
      </c>
      <c r="K34" s="39"/>
      <c r="L34" s="39"/>
      <c r="M34" s="40"/>
      <c r="N34" s="40"/>
      <c r="O34" s="39"/>
      <c r="P34" s="39"/>
      <c r="Q34" s="39"/>
      <c r="R34" s="39"/>
      <c r="S34" s="39"/>
      <c r="T34" s="39"/>
    </row>
    <row r="35" spans="1:20" ht="16.2" hidden="1" thickBot="1" x14ac:dyDescent="0.35">
      <c r="A35" s="16" t="s">
        <v>43</v>
      </c>
      <c r="B35" s="17"/>
      <c r="C35" s="18"/>
      <c r="D35" s="39"/>
      <c r="E35" s="39" t="s">
        <v>30</v>
      </c>
      <c r="F35" s="39" t="s">
        <v>30</v>
      </c>
      <c r="G35" s="39"/>
      <c r="H35" s="39"/>
      <c r="I35" s="39"/>
      <c r="J35" s="39"/>
      <c r="K35" s="39"/>
      <c r="L35" s="39"/>
      <c r="M35" s="40"/>
      <c r="N35" s="40"/>
      <c r="O35" s="39"/>
      <c r="P35" s="39"/>
      <c r="Q35" s="39"/>
      <c r="R35" s="39"/>
      <c r="S35" s="39"/>
      <c r="T35" s="39"/>
    </row>
    <row r="36" spans="1:20" ht="16.2" thickBot="1" x14ac:dyDescent="0.35">
      <c r="A36" s="37" t="s">
        <v>104</v>
      </c>
      <c r="B36" s="16" t="s">
        <v>34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ht="94.2" thickBot="1" x14ac:dyDescent="0.35">
      <c r="A37" s="37" t="s">
        <v>135</v>
      </c>
      <c r="B37" s="41" t="s">
        <v>148</v>
      </c>
      <c r="C37" s="41" t="s">
        <v>153</v>
      </c>
      <c r="D37" s="42">
        <v>138.803</v>
      </c>
      <c r="E37" s="42">
        <v>35.873640000000002</v>
      </c>
      <c r="F37" s="42">
        <f>D37-E37</f>
        <v>102.92936</v>
      </c>
      <c r="G37" s="41"/>
      <c r="H37" s="41"/>
      <c r="I37" s="41"/>
      <c r="J37" s="41"/>
      <c r="K37" s="42">
        <f>D37</f>
        <v>138.803</v>
      </c>
      <c r="L37" s="41"/>
      <c r="M37" s="42">
        <f>K37</f>
        <v>138.803</v>
      </c>
      <c r="N37" s="41"/>
      <c r="O37" s="41"/>
      <c r="P37" s="41" t="s">
        <v>139</v>
      </c>
      <c r="Q37" s="41" t="s">
        <v>139</v>
      </c>
      <c r="R37" s="41" t="s">
        <v>139</v>
      </c>
      <c r="S37" s="41" t="s">
        <v>139</v>
      </c>
      <c r="T37" s="41" t="s">
        <v>139</v>
      </c>
    </row>
    <row r="38" spans="1:20" ht="15.75" hidden="1" customHeight="1" thickBot="1" x14ac:dyDescent="0.35">
      <c r="A38" s="16" t="s">
        <v>44</v>
      </c>
      <c r="B38" s="17"/>
      <c r="C38" s="18"/>
      <c r="D38" s="43">
        <f t="shared" ref="D38:F40" si="0">D37</f>
        <v>138.803</v>
      </c>
      <c r="E38" s="43">
        <f t="shared" si="0"/>
        <v>35.873640000000002</v>
      </c>
      <c r="F38" s="43">
        <f t="shared" si="0"/>
        <v>102.92936</v>
      </c>
      <c r="G38" s="39"/>
      <c r="H38" s="39"/>
      <c r="I38" s="39"/>
      <c r="J38" s="39"/>
      <c r="K38" s="43">
        <f>K37</f>
        <v>138.803</v>
      </c>
      <c r="L38" s="39"/>
      <c r="M38" s="43">
        <f>K38</f>
        <v>138.803</v>
      </c>
      <c r="N38" s="40"/>
      <c r="O38" s="39"/>
      <c r="P38" s="41" t="s">
        <v>139</v>
      </c>
      <c r="Q38" s="41" t="s">
        <v>139</v>
      </c>
      <c r="R38" s="41" t="s">
        <v>139</v>
      </c>
      <c r="S38" s="41" t="s">
        <v>139</v>
      </c>
      <c r="T38" s="41" t="s">
        <v>139</v>
      </c>
    </row>
    <row r="39" spans="1:20" ht="15.75" hidden="1" customHeight="1" thickBot="1" x14ac:dyDescent="0.35">
      <c r="A39" s="16" t="s">
        <v>45</v>
      </c>
      <c r="B39" s="17"/>
      <c r="C39" s="18"/>
      <c r="D39" s="43">
        <f t="shared" si="0"/>
        <v>138.803</v>
      </c>
      <c r="E39" s="43">
        <f t="shared" si="0"/>
        <v>35.873640000000002</v>
      </c>
      <c r="F39" s="43">
        <f t="shared" si="0"/>
        <v>102.92936</v>
      </c>
      <c r="G39" s="39"/>
      <c r="H39" s="39"/>
      <c r="I39" s="39"/>
      <c r="J39" s="39"/>
      <c r="K39" s="43">
        <f>K38</f>
        <v>138.803</v>
      </c>
      <c r="L39" s="39"/>
      <c r="M39" s="43">
        <f t="shared" ref="M39:M40" si="1">K39</f>
        <v>138.803</v>
      </c>
      <c r="N39" s="40"/>
      <c r="O39" s="39"/>
      <c r="P39" s="41" t="s">
        <v>139</v>
      </c>
      <c r="Q39" s="41" t="s">
        <v>139</v>
      </c>
      <c r="R39" s="41" t="s">
        <v>139</v>
      </c>
      <c r="S39" s="41" t="s">
        <v>139</v>
      </c>
      <c r="T39" s="41" t="s">
        <v>139</v>
      </c>
    </row>
    <row r="40" spans="1:20" ht="16.2" thickBot="1" x14ac:dyDescent="0.35">
      <c r="A40" s="34" t="s">
        <v>46</v>
      </c>
      <c r="B40" s="35"/>
      <c r="C40" s="36"/>
      <c r="D40" s="44">
        <f t="shared" si="0"/>
        <v>138.803</v>
      </c>
      <c r="E40" s="44">
        <f t="shared" si="0"/>
        <v>35.873640000000002</v>
      </c>
      <c r="F40" s="44">
        <f t="shared" si="0"/>
        <v>102.92936</v>
      </c>
      <c r="G40" s="39"/>
      <c r="H40" s="39"/>
      <c r="I40" s="39"/>
      <c r="J40" s="39"/>
      <c r="K40" s="44">
        <f>K39</f>
        <v>138.803</v>
      </c>
      <c r="L40" s="39"/>
      <c r="M40" s="44">
        <f t="shared" si="1"/>
        <v>138.803</v>
      </c>
      <c r="N40" s="40"/>
      <c r="O40" s="39"/>
      <c r="P40" s="45" t="s">
        <v>139</v>
      </c>
      <c r="Q40" s="45" t="s">
        <v>139</v>
      </c>
      <c r="R40" s="45" t="s">
        <v>139</v>
      </c>
      <c r="S40" s="45" t="s">
        <v>139</v>
      </c>
      <c r="T40" s="45" t="s">
        <v>139</v>
      </c>
    </row>
    <row r="41" spans="1:20" ht="16.2" thickBot="1" x14ac:dyDescent="0.35">
      <c r="A41" s="32" t="s">
        <v>47</v>
      </c>
      <c r="B41" s="34" t="s">
        <v>48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</row>
    <row r="42" spans="1:20" ht="16.2" thickBot="1" x14ac:dyDescent="0.35">
      <c r="A42" s="37" t="s">
        <v>105</v>
      </c>
      <c r="B42" s="34" t="s">
        <v>28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6.2" thickBot="1" x14ac:dyDescent="0.35">
      <c r="A43" s="37" t="s">
        <v>106</v>
      </c>
      <c r="B43" s="16" t="s">
        <v>29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94.2" thickBot="1" x14ac:dyDescent="0.35">
      <c r="A44" s="38" t="s">
        <v>138</v>
      </c>
      <c r="B44" s="39" t="s">
        <v>149</v>
      </c>
      <c r="C44" s="46" t="s">
        <v>150</v>
      </c>
      <c r="D44" s="42">
        <v>11.442</v>
      </c>
      <c r="E44" s="42">
        <v>0.88785000000000003</v>
      </c>
      <c r="F44" s="43">
        <f>D44-E44</f>
        <v>10.55415</v>
      </c>
      <c r="G44" s="39"/>
      <c r="H44" s="39"/>
      <c r="I44" s="39"/>
      <c r="J44" s="39"/>
      <c r="K44" s="43">
        <f>D44</f>
        <v>11.442</v>
      </c>
      <c r="L44" s="43"/>
      <c r="M44" s="43">
        <f>D44</f>
        <v>11.442</v>
      </c>
      <c r="N44" s="39"/>
      <c r="O44" s="39"/>
      <c r="P44" s="47">
        <f>'[1]ТЕО для ОП+ГВП'!$F$25</f>
        <v>95.250377597557801</v>
      </c>
      <c r="Q44" s="39"/>
      <c r="R44" s="48">
        <f>'[1]ТЕО для ОП+ГВП'!$E$14/1000</f>
        <v>5.6255750020196955E-2</v>
      </c>
      <c r="S44" s="39"/>
      <c r="T44" s="49">
        <f>'[1]ТЕО для ОП+ГВП'!$E$23/1000</f>
        <v>1.4415060964915318</v>
      </c>
    </row>
    <row r="45" spans="1:20" ht="16.2" hidden="1" thickBot="1" x14ac:dyDescent="0.35">
      <c r="A45" s="16" t="s">
        <v>49</v>
      </c>
      <c r="B45" s="17"/>
      <c r="C45" s="18"/>
      <c r="D45" s="43">
        <f>D44</f>
        <v>11.442</v>
      </c>
      <c r="E45" s="43">
        <f t="shared" ref="E45" si="2">E44</f>
        <v>0.88785000000000003</v>
      </c>
      <c r="F45" s="43">
        <f>F44</f>
        <v>10.55415</v>
      </c>
      <c r="G45" s="39"/>
      <c r="H45" s="39"/>
      <c r="I45" s="39"/>
      <c r="J45" s="39"/>
      <c r="K45" s="43">
        <f>D45</f>
        <v>11.442</v>
      </c>
      <c r="L45" s="43"/>
      <c r="M45" s="43">
        <f>D45</f>
        <v>11.442</v>
      </c>
      <c r="N45" s="39"/>
      <c r="O45" s="39"/>
      <c r="P45" s="50"/>
      <c r="Q45" s="50"/>
      <c r="R45" s="43"/>
      <c r="S45" s="50"/>
      <c r="T45" s="43"/>
    </row>
    <row r="46" spans="1:20" ht="16.2" hidden="1" thickBot="1" x14ac:dyDescent="0.35">
      <c r="A46" s="37" t="s">
        <v>107</v>
      </c>
      <c r="B46" s="16" t="s">
        <v>32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6.2" hidden="1" thickBot="1" x14ac:dyDescent="0.35">
      <c r="A47" s="38"/>
      <c r="B47" s="39"/>
      <c r="C47" s="39"/>
      <c r="D47" s="39"/>
      <c r="E47" s="39" t="s">
        <v>30</v>
      </c>
      <c r="F47" s="39" t="s">
        <v>30</v>
      </c>
      <c r="G47" s="39" t="s">
        <v>30</v>
      </c>
      <c r="H47" s="39" t="s">
        <v>30</v>
      </c>
      <c r="I47" s="39" t="s">
        <v>30</v>
      </c>
      <c r="J47" s="39" t="s">
        <v>30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6.2" hidden="1" thickBot="1" x14ac:dyDescent="0.35">
      <c r="A48" s="16" t="s">
        <v>50</v>
      </c>
      <c r="B48" s="17"/>
      <c r="C48" s="18"/>
      <c r="D48" s="39"/>
      <c r="E48" s="39" t="s">
        <v>30</v>
      </c>
      <c r="F48" s="39" t="s">
        <v>30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16.2" hidden="1" thickBot="1" x14ac:dyDescent="0.35">
      <c r="A49" s="37" t="s">
        <v>108</v>
      </c>
      <c r="B49" s="16" t="s">
        <v>51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6.2" hidden="1" thickBot="1" x14ac:dyDescent="0.35">
      <c r="A50" s="38"/>
      <c r="B50" s="39"/>
      <c r="C50" s="39"/>
      <c r="D50" s="39"/>
      <c r="E50" s="39" t="s">
        <v>30</v>
      </c>
      <c r="F50" s="39" t="s">
        <v>30</v>
      </c>
      <c r="G50" s="39" t="s">
        <v>30</v>
      </c>
      <c r="H50" s="39" t="s">
        <v>30</v>
      </c>
      <c r="I50" s="39" t="s">
        <v>30</v>
      </c>
      <c r="J50" s="39" t="s">
        <v>30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16.2" hidden="1" thickBot="1" x14ac:dyDescent="0.35">
      <c r="A51" s="16" t="s">
        <v>52</v>
      </c>
      <c r="B51" s="17"/>
      <c r="C51" s="18"/>
      <c r="D51" s="39"/>
      <c r="E51" s="39" t="s">
        <v>30</v>
      </c>
      <c r="F51" s="39" t="s">
        <v>30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6.2" hidden="1" thickBot="1" x14ac:dyDescent="0.35">
      <c r="A52" s="37" t="s">
        <v>109</v>
      </c>
      <c r="B52" s="16" t="s">
        <v>34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8"/>
    </row>
    <row r="53" spans="1:20" ht="16.2" hidden="1" thickBot="1" x14ac:dyDescent="0.35">
      <c r="A53" s="38"/>
      <c r="B53" s="39"/>
      <c r="C53" s="39"/>
      <c r="D53" s="39"/>
      <c r="E53" s="39" t="s">
        <v>30</v>
      </c>
      <c r="F53" s="39" t="s">
        <v>30</v>
      </c>
      <c r="G53" s="39" t="s">
        <v>30</v>
      </c>
      <c r="H53" s="39" t="s">
        <v>30</v>
      </c>
      <c r="I53" s="39" t="s">
        <v>30</v>
      </c>
      <c r="J53" s="39" t="s">
        <v>30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6.2" hidden="1" thickBot="1" x14ac:dyDescent="0.35">
      <c r="A54" s="16" t="s">
        <v>53</v>
      </c>
      <c r="B54" s="17"/>
      <c r="C54" s="18"/>
      <c r="D54" s="39"/>
      <c r="E54" s="39" t="s">
        <v>30</v>
      </c>
      <c r="F54" s="39" t="s">
        <v>30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6.2" hidden="1" thickBot="1" x14ac:dyDescent="0.35">
      <c r="A55" s="16" t="s">
        <v>54</v>
      </c>
      <c r="B55" s="17"/>
      <c r="C55" s="18"/>
      <c r="D55" s="39"/>
      <c r="E55" s="39" t="s">
        <v>30</v>
      </c>
      <c r="F55" s="39" t="s">
        <v>30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6.2" hidden="1" thickBot="1" x14ac:dyDescent="0.35">
      <c r="A56" s="37" t="s">
        <v>110</v>
      </c>
      <c r="B56" s="34" t="s">
        <v>37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</row>
    <row r="57" spans="1:20" ht="16.2" hidden="1" thickBot="1" x14ac:dyDescent="0.35">
      <c r="A57" s="37" t="s">
        <v>111</v>
      </c>
      <c r="B57" s="16" t="s">
        <v>29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8"/>
    </row>
    <row r="58" spans="1:20" ht="16.2" hidden="1" thickBot="1" x14ac:dyDescent="0.35">
      <c r="A58" s="38"/>
      <c r="B58" s="39"/>
      <c r="C58" s="39"/>
      <c r="D58" s="39"/>
      <c r="E58" s="39" t="s">
        <v>30</v>
      </c>
      <c r="F58" s="39" t="s">
        <v>30</v>
      </c>
      <c r="G58" s="39" t="s">
        <v>30</v>
      </c>
      <c r="H58" s="39" t="s">
        <v>30</v>
      </c>
      <c r="I58" s="39" t="s">
        <v>30</v>
      </c>
      <c r="J58" s="39" t="s">
        <v>30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6.2" hidden="1" thickBot="1" x14ac:dyDescent="0.35">
      <c r="A59" s="16" t="s">
        <v>55</v>
      </c>
      <c r="B59" s="17"/>
      <c r="C59" s="18"/>
      <c r="D59" s="39"/>
      <c r="E59" s="39" t="s">
        <v>30</v>
      </c>
      <c r="F59" s="39" t="s">
        <v>30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16.2" hidden="1" thickBot="1" x14ac:dyDescent="0.35">
      <c r="A60" s="37" t="s">
        <v>112</v>
      </c>
      <c r="B60" s="16" t="s">
        <v>32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/>
    </row>
    <row r="61" spans="1:20" ht="16.2" hidden="1" thickBot="1" x14ac:dyDescent="0.35">
      <c r="A61" s="38"/>
      <c r="B61" s="39"/>
      <c r="C61" s="39"/>
      <c r="D61" s="39"/>
      <c r="E61" s="39" t="s">
        <v>30</v>
      </c>
      <c r="F61" s="39" t="s">
        <v>30</v>
      </c>
      <c r="G61" s="39" t="s">
        <v>30</v>
      </c>
      <c r="H61" s="39" t="s">
        <v>30</v>
      </c>
      <c r="I61" s="39" t="s">
        <v>30</v>
      </c>
      <c r="J61" s="39" t="s">
        <v>30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6.2" hidden="1" thickBot="1" x14ac:dyDescent="0.35">
      <c r="A62" s="16" t="s">
        <v>56</v>
      </c>
      <c r="B62" s="17"/>
      <c r="C62" s="18"/>
      <c r="D62" s="39"/>
      <c r="E62" s="39" t="s">
        <v>30</v>
      </c>
      <c r="F62" s="39" t="s">
        <v>30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16.2" hidden="1" thickBot="1" x14ac:dyDescent="0.35">
      <c r="A63" s="37" t="s">
        <v>113</v>
      </c>
      <c r="B63" s="16" t="s">
        <v>40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8"/>
    </row>
    <row r="64" spans="1:20" ht="16.2" hidden="1" thickBot="1" x14ac:dyDescent="0.35">
      <c r="A64" s="38"/>
      <c r="B64" s="39"/>
      <c r="C64" s="39"/>
      <c r="D64" s="39"/>
      <c r="E64" s="39" t="s">
        <v>30</v>
      </c>
      <c r="F64" s="39" t="s">
        <v>30</v>
      </c>
      <c r="G64" s="39" t="s">
        <v>30</v>
      </c>
      <c r="H64" s="39" t="s">
        <v>30</v>
      </c>
      <c r="I64" s="39" t="s">
        <v>30</v>
      </c>
      <c r="J64" s="39" t="s">
        <v>30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16.2" hidden="1" thickBot="1" x14ac:dyDescent="0.35">
      <c r="A65" s="16" t="s">
        <v>57</v>
      </c>
      <c r="B65" s="17"/>
      <c r="C65" s="18"/>
      <c r="D65" s="39"/>
      <c r="E65" s="39" t="s">
        <v>30</v>
      </c>
      <c r="F65" s="39" t="s">
        <v>30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ht="16.2" hidden="1" thickBot="1" x14ac:dyDescent="0.3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ht="16.2" hidden="1" thickBot="1" x14ac:dyDescent="0.35">
      <c r="A67" s="37" t="s">
        <v>114</v>
      </c>
      <c r="B67" s="16" t="s">
        <v>42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/>
    </row>
    <row r="68" spans="1:20" ht="16.2" hidden="1" thickBot="1" x14ac:dyDescent="0.35">
      <c r="A68" s="38"/>
      <c r="B68" s="39"/>
      <c r="C68" s="39"/>
      <c r="D68" s="39"/>
      <c r="E68" s="39" t="s">
        <v>30</v>
      </c>
      <c r="F68" s="39" t="s">
        <v>30</v>
      </c>
      <c r="G68" s="39" t="s">
        <v>30</v>
      </c>
      <c r="H68" s="39" t="s">
        <v>30</v>
      </c>
      <c r="I68" s="39" t="s">
        <v>30</v>
      </c>
      <c r="J68" s="39" t="s">
        <v>30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ht="16.2" hidden="1" thickBot="1" x14ac:dyDescent="0.35">
      <c r="A69" s="16" t="s">
        <v>58</v>
      </c>
      <c r="B69" s="17"/>
      <c r="C69" s="18"/>
      <c r="D69" s="39"/>
      <c r="E69" s="39" t="s">
        <v>30</v>
      </c>
      <c r="F69" s="39" t="s">
        <v>30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ht="16.2" hidden="1" thickBot="1" x14ac:dyDescent="0.35">
      <c r="A70" s="37" t="s">
        <v>115</v>
      </c>
      <c r="B70" s="16" t="s">
        <v>34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8"/>
    </row>
    <row r="71" spans="1:20" ht="16.2" hidden="1" thickBot="1" x14ac:dyDescent="0.35">
      <c r="A71" s="38"/>
      <c r="B71" s="39"/>
      <c r="C71" s="39"/>
      <c r="D71" s="39"/>
      <c r="E71" s="39" t="s">
        <v>30</v>
      </c>
      <c r="F71" s="39" t="s">
        <v>30</v>
      </c>
      <c r="G71" s="39" t="s">
        <v>30</v>
      </c>
      <c r="H71" s="39" t="s">
        <v>30</v>
      </c>
      <c r="I71" s="39" t="s">
        <v>30</v>
      </c>
      <c r="J71" s="39" t="s">
        <v>30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16.2" hidden="1" thickBot="1" x14ac:dyDescent="0.35">
      <c r="A72" s="16" t="s">
        <v>59</v>
      </c>
      <c r="B72" s="17"/>
      <c r="C72" s="18"/>
      <c r="D72" s="39"/>
      <c r="E72" s="39" t="s">
        <v>30</v>
      </c>
      <c r="F72" s="39" t="s">
        <v>30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6.2" hidden="1" thickBot="1" x14ac:dyDescent="0.35">
      <c r="A73" s="16" t="s">
        <v>60</v>
      </c>
      <c r="B73" s="17"/>
      <c r="C73" s="18"/>
      <c r="D73" s="39"/>
      <c r="E73" s="39" t="s">
        <v>30</v>
      </c>
      <c r="F73" s="39" t="s">
        <v>30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ht="16.2" thickBot="1" x14ac:dyDescent="0.35">
      <c r="A74" s="34" t="s">
        <v>61</v>
      </c>
      <c r="B74" s="35"/>
      <c r="C74" s="36"/>
      <c r="D74" s="43">
        <f>D44</f>
        <v>11.442</v>
      </c>
      <c r="E74" s="43">
        <f t="shared" ref="E74:F74" si="3">E44</f>
        <v>0.88785000000000003</v>
      </c>
      <c r="F74" s="43">
        <f t="shared" si="3"/>
        <v>10.55415</v>
      </c>
      <c r="G74" s="39"/>
      <c r="H74" s="39"/>
      <c r="I74" s="39"/>
      <c r="J74" s="39"/>
      <c r="K74" s="43">
        <f>K44</f>
        <v>11.442</v>
      </c>
      <c r="L74" s="39"/>
      <c r="M74" s="43">
        <f>M44</f>
        <v>11.442</v>
      </c>
      <c r="N74" s="39"/>
      <c r="O74" s="39"/>
      <c r="P74" s="47">
        <f>P44</f>
        <v>95.250377597557801</v>
      </c>
      <c r="Q74" s="47"/>
      <c r="R74" s="48">
        <f t="shared" ref="R74:T74" si="4">R44</f>
        <v>5.6255750020196955E-2</v>
      </c>
      <c r="S74" s="43"/>
      <c r="T74" s="43">
        <f t="shared" si="4"/>
        <v>1.4415060964915318</v>
      </c>
    </row>
    <row r="75" spans="1:20" ht="16.2" hidden="1" thickBot="1" x14ac:dyDescent="0.35">
      <c r="A75" s="32" t="s">
        <v>62</v>
      </c>
      <c r="B75" s="34" t="s">
        <v>63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6"/>
    </row>
    <row r="76" spans="1:20" ht="16.2" hidden="1" thickBot="1" x14ac:dyDescent="0.35">
      <c r="A76" s="37" t="s">
        <v>116</v>
      </c>
      <c r="B76" s="34" t="s">
        <v>64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6"/>
    </row>
    <row r="77" spans="1:20" ht="16.2" hidden="1" thickBot="1" x14ac:dyDescent="0.35">
      <c r="A77" s="37" t="s">
        <v>117</v>
      </c>
      <c r="B77" s="16" t="s">
        <v>29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8"/>
    </row>
    <row r="78" spans="1:20" ht="16.2" hidden="1" thickBot="1" x14ac:dyDescent="0.35">
      <c r="A78" s="38"/>
      <c r="B78" s="39"/>
      <c r="C78" s="51"/>
      <c r="D78" s="43"/>
      <c r="E78" s="43"/>
      <c r="F78" s="43"/>
      <c r="G78" s="43"/>
      <c r="H78" s="43"/>
      <c r="I78" s="43"/>
      <c r="J78" s="43"/>
      <c r="K78" s="43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6.2" hidden="1" thickBot="1" x14ac:dyDescent="0.35">
      <c r="A79" s="16" t="s">
        <v>65</v>
      </c>
      <c r="B79" s="17"/>
      <c r="C79" s="18"/>
      <c r="D79" s="43"/>
      <c r="E79" s="43" t="s">
        <v>30</v>
      </c>
      <c r="F79" s="43" t="s">
        <v>30</v>
      </c>
      <c r="G79" s="43"/>
      <c r="H79" s="43"/>
      <c r="I79" s="43"/>
      <c r="J79" s="43"/>
      <c r="K79" s="43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6.2" hidden="1" thickBot="1" x14ac:dyDescent="0.35">
      <c r="A80" s="37" t="s">
        <v>118</v>
      </c>
      <c r="B80" s="16" t="s">
        <v>32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8"/>
    </row>
    <row r="81" spans="1:20" ht="16.2" hidden="1" thickBot="1" x14ac:dyDescent="0.35">
      <c r="A81" s="38"/>
      <c r="B81" s="39"/>
      <c r="C81" s="39"/>
      <c r="D81" s="39"/>
      <c r="E81" s="39" t="s">
        <v>30</v>
      </c>
      <c r="F81" s="39" t="s">
        <v>30</v>
      </c>
      <c r="G81" s="39" t="s">
        <v>30</v>
      </c>
      <c r="H81" s="39" t="s">
        <v>30</v>
      </c>
      <c r="I81" s="39" t="s">
        <v>30</v>
      </c>
      <c r="J81" s="39" t="s">
        <v>30</v>
      </c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6.2" hidden="1" thickBot="1" x14ac:dyDescent="0.35">
      <c r="A82" s="16" t="s">
        <v>66</v>
      </c>
      <c r="B82" s="17"/>
      <c r="C82" s="18"/>
      <c r="D82" s="39"/>
      <c r="E82" s="39" t="s">
        <v>30</v>
      </c>
      <c r="F82" s="39" t="s">
        <v>30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6.2" hidden="1" thickBot="1" x14ac:dyDescent="0.35">
      <c r="A83" s="37" t="s">
        <v>119</v>
      </c>
      <c r="B83" s="16" t="s">
        <v>34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8"/>
    </row>
    <row r="84" spans="1:20" ht="16.2" hidden="1" thickBot="1" x14ac:dyDescent="0.35">
      <c r="A84" s="38"/>
      <c r="B84" s="39"/>
      <c r="C84" s="39"/>
      <c r="D84" s="39"/>
      <c r="E84" s="39" t="s">
        <v>30</v>
      </c>
      <c r="F84" s="39" t="s">
        <v>30</v>
      </c>
      <c r="G84" s="39" t="s">
        <v>30</v>
      </c>
      <c r="H84" s="39" t="s">
        <v>30</v>
      </c>
      <c r="I84" s="39" t="s">
        <v>30</v>
      </c>
      <c r="J84" s="39" t="s">
        <v>30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6.2" hidden="1" thickBot="1" x14ac:dyDescent="0.35">
      <c r="A85" s="16" t="s">
        <v>67</v>
      </c>
      <c r="B85" s="17"/>
      <c r="C85" s="18"/>
      <c r="D85" s="39"/>
      <c r="E85" s="39" t="s">
        <v>30</v>
      </c>
      <c r="F85" s="39" t="s">
        <v>30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6.2" hidden="1" thickBot="1" x14ac:dyDescent="0.35">
      <c r="A86" s="16" t="s">
        <v>68</v>
      </c>
      <c r="B86" s="17"/>
      <c r="C86" s="18"/>
      <c r="D86" s="39"/>
      <c r="E86" s="39" t="s">
        <v>30</v>
      </c>
      <c r="F86" s="39" t="s">
        <v>30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6.2" hidden="1" thickBot="1" x14ac:dyDescent="0.35">
      <c r="A87" s="37" t="s">
        <v>120</v>
      </c>
      <c r="B87" s="34" t="s">
        <v>37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</row>
    <row r="88" spans="1:20" ht="16.2" hidden="1" thickBot="1" x14ac:dyDescent="0.35">
      <c r="A88" s="37" t="s">
        <v>121</v>
      </c>
      <c r="B88" s="16" t="s">
        <v>29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8"/>
    </row>
    <row r="89" spans="1:20" ht="16.2" hidden="1" thickBot="1" x14ac:dyDescent="0.35">
      <c r="A89" s="38"/>
      <c r="B89" s="39"/>
      <c r="C89" s="39"/>
      <c r="D89" s="39"/>
      <c r="E89" s="39" t="s">
        <v>30</v>
      </c>
      <c r="F89" s="39" t="s">
        <v>30</v>
      </c>
      <c r="G89" s="39" t="s">
        <v>30</v>
      </c>
      <c r="H89" s="39" t="s">
        <v>30</v>
      </c>
      <c r="I89" s="39" t="s">
        <v>30</v>
      </c>
      <c r="J89" s="39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6.2" hidden="1" thickBot="1" x14ac:dyDescent="0.35">
      <c r="A90" s="16" t="s">
        <v>69</v>
      </c>
      <c r="B90" s="17"/>
      <c r="C90" s="18"/>
      <c r="D90" s="39"/>
      <c r="E90" s="39" t="s">
        <v>30</v>
      </c>
      <c r="F90" s="39" t="s">
        <v>30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6.2" hidden="1" thickBot="1" x14ac:dyDescent="0.35">
      <c r="A91" s="37" t="s">
        <v>122</v>
      </c>
      <c r="B91" s="16" t="s">
        <v>32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8"/>
    </row>
    <row r="92" spans="1:20" ht="16.2" hidden="1" thickBot="1" x14ac:dyDescent="0.35">
      <c r="A92" s="38"/>
      <c r="B92" s="39"/>
      <c r="C92" s="39"/>
      <c r="D92" s="39"/>
      <c r="E92" s="39" t="s">
        <v>30</v>
      </c>
      <c r="F92" s="39" t="s">
        <v>30</v>
      </c>
      <c r="G92" s="39" t="s">
        <v>30</v>
      </c>
      <c r="H92" s="39" t="s">
        <v>30</v>
      </c>
      <c r="I92" s="39" t="s">
        <v>30</v>
      </c>
      <c r="J92" s="39" t="s">
        <v>30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ht="16.2" hidden="1" thickBot="1" x14ac:dyDescent="0.35">
      <c r="A93" s="16" t="s">
        <v>70</v>
      </c>
      <c r="B93" s="17"/>
      <c r="C93" s="18"/>
      <c r="D93" s="39"/>
      <c r="E93" s="39" t="s">
        <v>30</v>
      </c>
      <c r="F93" s="39" t="s">
        <v>30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ht="16.2" hidden="1" thickBot="1" x14ac:dyDescent="0.35">
      <c r="A94" s="37" t="s">
        <v>123</v>
      </c>
      <c r="B94" s="16" t="s">
        <v>40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8"/>
    </row>
    <row r="95" spans="1:20" ht="16.2" hidden="1" thickBot="1" x14ac:dyDescent="0.35">
      <c r="A95" s="38"/>
      <c r="B95" s="39"/>
      <c r="C95" s="39"/>
      <c r="D95" s="39"/>
      <c r="E95" s="39" t="s">
        <v>30</v>
      </c>
      <c r="F95" s="39" t="s">
        <v>30</v>
      </c>
      <c r="G95" s="39" t="s">
        <v>30</v>
      </c>
      <c r="H95" s="39" t="s">
        <v>30</v>
      </c>
      <c r="I95" s="39" t="s">
        <v>30</v>
      </c>
      <c r="J95" s="39" t="s">
        <v>30</v>
      </c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ht="16.2" hidden="1" thickBot="1" x14ac:dyDescent="0.35">
      <c r="A96" s="16" t="s">
        <v>71</v>
      </c>
      <c r="B96" s="17"/>
      <c r="C96" s="18"/>
      <c r="D96" s="39"/>
      <c r="E96" s="39" t="s">
        <v>30</v>
      </c>
      <c r="F96" s="39" t="s">
        <v>30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6.2" hidden="1" thickBot="1" x14ac:dyDescent="0.35">
      <c r="A97" s="37" t="s">
        <v>124</v>
      </c>
      <c r="B97" s="16" t="s">
        <v>42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</row>
    <row r="98" spans="1:20" ht="16.2" hidden="1" thickBot="1" x14ac:dyDescent="0.35">
      <c r="A98" s="38"/>
      <c r="B98" s="39"/>
      <c r="C98" s="39"/>
      <c r="D98" s="39"/>
      <c r="E98" s="39" t="s">
        <v>30</v>
      </c>
      <c r="F98" s="39" t="s">
        <v>30</v>
      </c>
      <c r="G98" s="39" t="s">
        <v>30</v>
      </c>
      <c r="H98" s="39" t="s">
        <v>30</v>
      </c>
      <c r="I98" s="39" t="s">
        <v>30</v>
      </c>
      <c r="J98" s="39" t="s">
        <v>30</v>
      </c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ht="16.2" hidden="1" thickBot="1" x14ac:dyDescent="0.35">
      <c r="A99" s="16" t="s">
        <v>72</v>
      </c>
      <c r="B99" s="17"/>
      <c r="C99" s="18"/>
      <c r="D99" s="39"/>
      <c r="E99" s="39" t="s">
        <v>30</v>
      </c>
      <c r="F99" s="39" t="s">
        <v>30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ht="16.2" hidden="1" thickBot="1" x14ac:dyDescent="0.35">
      <c r="A100" s="37" t="s">
        <v>125</v>
      </c>
      <c r="B100" s="16" t="s">
        <v>34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8"/>
    </row>
    <row r="101" spans="1:20" ht="78.599999999999994" hidden="1" thickBot="1" x14ac:dyDescent="0.35">
      <c r="A101" s="38" t="s">
        <v>140</v>
      </c>
      <c r="B101" s="39" t="s">
        <v>136</v>
      </c>
      <c r="C101" s="39"/>
      <c r="D101" s="43"/>
      <c r="E101" s="43"/>
      <c r="F101" s="43"/>
      <c r="G101" s="39"/>
      <c r="H101" s="39"/>
      <c r="I101" s="39"/>
      <c r="J101" s="39"/>
      <c r="K101" s="43"/>
      <c r="L101" s="39"/>
      <c r="M101" s="43"/>
      <c r="N101" s="39"/>
      <c r="O101" s="39"/>
      <c r="P101" s="39" t="s">
        <v>139</v>
      </c>
      <c r="Q101" s="39" t="s">
        <v>139</v>
      </c>
      <c r="R101" s="39" t="s">
        <v>139</v>
      </c>
      <c r="S101" s="39" t="s">
        <v>139</v>
      </c>
      <c r="T101" s="39" t="s">
        <v>139</v>
      </c>
    </row>
    <row r="102" spans="1:20" ht="16.2" hidden="1" thickBot="1" x14ac:dyDescent="0.35">
      <c r="A102" s="16" t="s">
        <v>73</v>
      </c>
      <c r="B102" s="17"/>
      <c r="C102" s="18"/>
      <c r="D102" s="43">
        <f t="shared" ref="D102:E104" si="5">D101</f>
        <v>0</v>
      </c>
      <c r="E102" s="43">
        <f t="shared" si="5"/>
        <v>0</v>
      </c>
      <c r="F102" s="43"/>
      <c r="G102" s="39"/>
      <c r="H102" s="39"/>
      <c r="I102" s="39"/>
      <c r="J102" s="39"/>
      <c r="K102" s="43">
        <f t="shared" ref="K102:K104" si="6">D102</f>
        <v>0</v>
      </c>
      <c r="L102" s="39"/>
      <c r="M102" s="43">
        <f t="shared" ref="M102:M104" si="7">D102</f>
        <v>0</v>
      </c>
      <c r="N102" s="39"/>
      <c r="O102" s="39"/>
      <c r="P102" s="39" t="s">
        <v>139</v>
      </c>
      <c r="Q102" s="39" t="s">
        <v>139</v>
      </c>
      <c r="R102" s="39" t="s">
        <v>139</v>
      </c>
      <c r="S102" s="39" t="s">
        <v>139</v>
      </c>
      <c r="T102" s="39" t="s">
        <v>139</v>
      </c>
    </row>
    <row r="103" spans="1:20" ht="16.2" hidden="1" thickBot="1" x14ac:dyDescent="0.35">
      <c r="A103" s="16" t="s">
        <v>74</v>
      </c>
      <c r="B103" s="17"/>
      <c r="C103" s="18"/>
      <c r="D103" s="43">
        <f t="shared" si="5"/>
        <v>0</v>
      </c>
      <c r="E103" s="43">
        <f t="shared" si="5"/>
        <v>0</v>
      </c>
      <c r="F103" s="43"/>
      <c r="G103" s="39"/>
      <c r="H103" s="39"/>
      <c r="I103" s="39"/>
      <c r="J103" s="39"/>
      <c r="K103" s="43">
        <f t="shared" si="6"/>
        <v>0</v>
      </c>
      <c r="L103" s="39"/>
      <c r="M103" s="43">
        <f t="shared" si="7"/>
        <v>0</v>
      </c>
      <c r="N103" s="39"/>
      <c r="O103" s="39"/>
      <c r="P103" s="39" t="s">
        <v>139</v>
      </c>
      <c r="Q103" s="39" t="s">
        <v>139</v>
      </c>
      <c r="R103" s="39" t="s">
        <v>139</v>
      </c>
      <c r="S103" s="39" t="s">
        <v>139</v>
      </c>
      <c r="T103" s="39" t="s">
        <v>139</v>
      </c>
    </row>
    <row r="104" spans="1:20" ht="16.2" hidden="1" thickBot="1" x14ac:dyDescent="0.35">
      <c r="A104" s="34" t="s">
        <v>75</v>
      </c>
      <c r="B104" s="35"/>
      <c r="C104" s="36"/>
      <c r="D104" s="44">
        <f t="shared" si="5"/>
        <v>0</v>
      </c>
      <c r="E104" s="44">
        <f t="shared" si="5"/>
        <v>0</v>
      </c>
      <c r="F104" s="44"/>
      <c r="G104" s="33"/>
      <c r="H104" s="33"/>
      <c r="I104" s="33"/>
      <c r="J104" s="33"/>
      <c r="K104" s="44">
        <f t="shared" si="6"/>
        <v>0</v>
      </c>
      <c r="L104" s="39"/>
      <c r="M104" s="44">
        <f t="shared" si="7"/>
        <v>0</v>
      </c>
      <c r="N104" s="39"/>
      <c r="O104" s="39"/>
      <c r="P104" s="39" t="s">
        <v>139</v>
      </c>
      <c r="Q104" s="39" t="s">
        <v>139</v>
      </c>
      <c r="R104" s="39" t="s">
        <v>139</v>
      </c>
      <c r="S104" s="39" t="s">
        <v>139</v>
      </c>
      <c r="T104" s="39" t="s">
        <v>139</v>
      </c>
    </row>
    <row r="105" spans="1:20" ht="25.5" customHeight="1" thickBot="1" x14ac:dyDescent="0.35">
      <c r="A105" s="34" t="s">
        <v>76</v>
      </c>
      <c r="B105" s="35"/>
      <c r="C105" s="36"/>
      <c r="D105" s="44">
        <f>D104+D45+D40</f>
        <v>150.245</v>
      </c>
      <c r="E105" s="44">
        <f t="shared" ref="E105:M105" si="8">E104+E45+E40</f>
        <v>36.761490000000002</v>
      </c>
      <c r="F105" s="44">
        <f>F45</f>
        <v>10.55415</v>
      </c>
      <c r="G105" s="44"/>
      <c r="H105" s="44"/>
      <c r="I105" s="44"/>
      <c r="J105" s="44"/>
      <c r="K105" s="44">
        <f t="shared" si="8"/>
        <v>150.245</v>
      </c>
      <c r="L105" s="44"/>
      <c r="M105" s="44">
        <f t="shared" si="8"/>
        <v>150.245</v>
      </c>
      <c r="N105" s="44"/>
      <c r="O105" s="44"/>
      <c r="P105" s="52" t="s">
        <v>139</v>
      </c>
      <c r="Q105" s="44"/>
      <c r="R105" s="44" t="s">
        <v>139</v>
      </c>
      <c r="S105" s="44"/>
      <c r="T105" s="44" t="s">
        <v>139</v>
      </c>
    </row>
    <row r="106" spans="1:20" ht="16.2" hidden="1" thickBot="1" x14ac:dyDescent="0.35">
      <c r="A106" s="32" t="s">
        <v>77</v>
      </c>
      <c r="B106" s="34" t="s">
        <v>78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6"/>
    </row>
    <row r="107" spans="1:20" ht="16.2" hidden="1" thickBot="1" x14ac:dyDescent="0.35">
      <c r="A107" s="37" t="s">
        <v>126</v>
      </c>
      <c r="B107" s="34" t="s">
        <v>79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/>
    </row>
    <row r="108" spans="1:20" ht="16.2" hidden="1" thickBot="1" x14ac:dyDescent="0.35">
      <c r="A108" s="37" t="s">
        <v>127</v>
      </c>
      <c r="B108" s="16" t="s">
        <v>29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8"/>
    </row>
    <row r="109" spans="1:20" ht="16.2" hidden="1" thickBot="1" x14ac:dyDescent="0.35">
      <c r="A109" s="38"/>
      <c r="B109" s="39"/>
      <c r="C109" s="39"/>
      <c r="D109" s="39"/>
      <c r="E109" s="39" t="s">
        <v>30</v>
      </c>
      <c r="F109" s="39" t="s">
        <v>30</v>
      </c>
      <c r="G109" s="39" t="s">
        <v>30</v>
      </c>
      <c r="H109" s="39" t="s">
        <v>30</v>
      </c>
      <c r="I109" s="39" t="s">
        <v>30</v>
      </c>
      <c r="J109" s="39" t="s">
        <v>30</v>
      </c>
      <c r="K109" s="39"/>
      <c r="L109" s="39"/>
      <c r="M109" s="40"/>
      <c r="N109" s="40"/>
      <c r="O109" s="39"/>
      <c r="P109" s="39"/>
      <c r="Q109" s="39"/>
      <c r="R109" s="39"/>
      <c r="S109" s="39"/>
      <c r="T109" s="39"/>
    </row>
    <row r="110" spans="1:20" ht="16.2" hidden="1" thickBot="1" x14ac:dyDescent="0.35">
      <c r="A110" s="16" t="s">
        <v>80</v>
      </c>
      <c r="B110" s="17"/>
      <c r="C110" s="18"/>
      <c r="D110" s="39"/>
      <c r="E110" s="39" t="s">
        <v>30</v>
      </c>
      <c r="F110" s="39" t="s">
        <v>30</v>
      </c>
      <c r="G110" s="39"/>
      <c r="H110" s="39"/>
      <c r="I110" s="39"/>
      <c r="J110" s="39"/>
      <c r="K110" s="39"/>
      <c r="L110" s="39"/>
      <c r="M110" s="40"/>
      <c r="N110" s="40"/>
      <c r="O110" s="39"/>
      <c r="P110" s="39"/>
      <c r="Q110" s="39"/>
      <c r="R110" s="39"/>
      <c r="S110" s="39"/>
      <c r="T110" s="39"/>
    </row>
    <row r="111" spans="1:20" ht="16.2" hidden="1" thickBot="1" x14ac:dyDescent="0.35">
      <c r="A111" s="37" t="s">
        <v>128</v>
      </c>
      <c r="B111" s="16" t="s">
        <v>32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8"/>
    </row>
    <row r="112" spans="1:20" ht="16.2" hidden="1" thickBot="1" x14ac:dyDescent="0.35">
      <c r="A112" s="38"/>
      <c r="B112" s="39"/>
      <c r="C112" s="39"/>
      <c r="D112" s="39"/>
      <c r="E112" s="39" t="s">
        <v>30</v>
      </c>
      <c r="F112" s="39" t="s">
        <v>30</v>
      </c>
      <c r="G112" s="39" t="s">
        <v>30</v>
      </c>
      <c r="H112" s="39" t="s">
        <v>30</v>
      </c>
      <c r="I112" s="39" t="s">
        <v>30</v>
      </c>
      <c r="J112" s="39" t="s">
        <v>30</v>
      </c>
      <c r="K112" s="39"/>
      <c r="L112" s="39"/>
      <c r="M112" s="40"/>
      <c r="N112" s="40"/>
      <c r="O112" s="39"/>
      <c r="P112" s="39"/>
      <c r="Q112" s="39"/>
      <c r="R112" s="39"/>
      <c r="S112" s="39"/>
      <c r="T112" s="39"/>
    </row>
    <row r="113" spans="1:20" ht="16.2" hidden="1" thickBot="1" x14ac:dyDescent="0.35">
      <c r="A113" s="16" t="s">
        <v>81</v>
      </c>
      <c r="B113" s="17"/>
      <c r="C113" s="18"/>
      <c r="D113" s="39"/>
      <c r="E113" s="39" t="s">
        <v>30</v>
      </c>
      <c r="F113" s="39" t="s">
        <v>30</v>
      </c>
      <c r="G113" s="39"/>
      <c r="H113" s="39"/>
      <c r="I113" s="39"/>
      <c r="J113" s="39"/>
      <c r="K113" s="39"/>
      <c r="L113" s="39"/>
      <c r="M113" s="40"/>
      <c r="N113" s="40"/>
      <c r="O113" s="39"/>
      <c r="P113" s="39"/>
      <c r="Q113" s="39"/>
      <c r="R113" s="39"/>
      <c r="S113" s="39"/>
      <c r="T113" s="39"/>
    </row>
    <row r="114" spans="1:20" ht="16.2" hidden="1" thickBot="1" x14ac:dyDescent="0.35">
      <c r="A114" s="37" t="s">
        <v>129</v>
      </c>
      <c r="B114" s="16" t="s">
        <v>34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8"/>
    </row>
    <row r="115" spans="1:20" ht="16.2" hidden="1" thickBot="1" x14ac:dyDescent="0.35">
      <c r="A115" s="38"/>
      <c r="B115" s="39"/>
      <c r="C115" s="39"/>
      <c r="D115" s="39"/>
      <c r="E115" s="39" t="s">
        <v>30</v>
      </c>
      <c r="F115" s="39" t="s">
        <v>30</v>
      </c>
      <c r="G115" s="39" t="s">
        <v>30</v>
      </c>
      <c r="H115" s="39" t="s">
        <v>30</v>
      </c>
      <c r="I115" s="39" t="s">
        <v>30</v>
      </c>
      <c r="J115" s="39" t="s">
        <v>30</v>
      </c>
      <c r="K115" s="39"/>
      <c r="L115" s="39"/>
      <c r="M115" s="40"/>
      <c r="N115" s="40"/>
      <c r="O115" s="39"/>
      <c r="P115" s="39"/>
      <c r="Q115" s="39"/>
      <c r="R115" s="39"/>
      <c r="S115" s="39"/>
      <c r="T115" s="39"/>
    </row>
    <row r="116" spans="1:20" ht="16.2" hidden="1" thickBot="1" x14ac:dyDescent="0.35">
      <c r="A116" s="16" t="s">
        <v>82</v>
      </c>
      <c r="B116" s="17"/>
      <c r="C116" s="18"/>
      <c r="D116" s="39"/>
      <c r="E116" s="39" t="s">
        <v>30</v>
      </c>
      <c r="F116" s="39" t="s">
        <v>30</v>
      </c>
      <c r="G116" s="39"/>
      <c r="H116" s="39"/>
      <c r="I116" s="39"/>
      <c r="J116" s="39"/>
      <c r="K116" s="39"/>
      <c r="L116" s="39"/>
      <c r="M116" s="40"/>
      <c r="N116" s="40"/>
      <c r="O116" s="39"/>
      <c r="P116" s="39"/>
      <c r="Q116" s="39"/>
      <c r="R116" s="39"/>
      <c r="S116" s="39"/>
      <c r="T116" s="39"/>
    </row>
    <row r="117" spans="1:20" ht="16.2" hidden="1" thickBot="1" x14ac:dyDescent="0.35">
      <c r="A117" s="16" t="s">
        <v>83</v>
      </c>
      <c r="B117" s="17"/>
      <c r="C117" s="18"/>
      <c r="D117" s="39"/>
      <c r="E117" s="39" t="s">
        <v>30</v>
      </c>
      <c r="F117" s="39" t="s">
        <v>30</v>
      </c>
      <c r="G117" s="39"/>
      <c r="H117" s="39"/>
      <c r="I117" s="39"/>
      <c r="J117" s="39"/>
      <c r="K117" s="39"/>
      <c r="L117" s="39"/>
      <c r="M117" s="40"/>
      <c r="N117" s="40"/>
      <c r="O117" s="39"/>
      <c r="P117" s="39"/>
      <c r="Q117" s="39"/>
      <c r="R117" s="39"/>
      <c r="S117" s="39"/>
      <c r="T117" s="39"/>
    </row>
    <row r="118" spans="1:20" ht="16.2" hidden="1" thickBot="1" x14ac:dyDescent="0.35">
      <c r="A118" s="37" t="s">
        <v>130</v>
      </c>
      <c r="B118" s="34" t="s">
        <v>37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</row>
    <row r="119" spans="1:20" ht="16.2" hidden="1" thickBot="1" x14ac:dyDescent="0.35">
      <c r="A119" s="38"/>
      <c r="B119" s="39"/>
      <c r="C119" s="39"/>
      <c r="D119" s="39"/>
      <c r="E119" s="39" t="s">
        <v>30</v>
      </c>
      <c r="F119" s="39" t="s">
        <v>30</v>
      </c>
      <c r="G119" s="39" t="s">
        <v>30</v>
      </c>
      <c r="H119" s="39" t="s">
        <v>30</v>
      </c>
      <c r="I119" s="39" t="s">
        <v>30</v>
      </c>
      <c r="J119" s="39" t="s">
        <v>30</v>
      </c>
      <c r="K119" s="39"/>
      <c r="L119" s="39"/>
      <c r="M119" s="40"/>
      <c r="N119" s="40"/>
      <c r="O119" s="39"/>
      <c r="P119" s="39"/>
      <c r="Q119" s="39"/>
      <c r="R119" s="39"/>
      <c r="S119" s="39"/>
      <c r="T119" s="39"/>
    </row>
    <row r="120" spans="1:20" ht="16.2" hidden="1" thickBot="1" x14ac:dyDescent="0.35">
      <c r="A120" s="16" t="s">
        <v>84</v>
      </c>
      <c r="B120" s="17"/>
      <c r="C120" s="18"/>
      <c r="D120" s="39"/>
      <c r="E120" s="39" t="s">
        <v>30</v>
      </c>
      <c r="F120" s="39" t="s">
        <v>30</v>
      </c>
      <c r="G120" s="39"/>
      <c r="H120" s="39"/>
      <c r="I120" s="39"/>
      <c r="J120" s="39"/>
      <c r="K120" s="39"/>
      <c r="L120" s="39"/>
      <c r="M120" s="40"/>
      <c r="N120" s="40"/>
      <c r="O120" s="39"/>
      <c r="P120" s="39"/>
      <c r="Q120" s="39"/>
      <c r="R120" s="39"/>
      <c r="S120" s="39"/>
      <c r="T120" s="39"/>
    </row>
    <row r="121" spans="1:20" ht="16.2" hidden="1" thickBot="1" x14ac:dyDescent="0.35">
      <c r="A121" s="37" t="s">
        <v>131</v>
      </c>
      <c r="B121" s="16" t="s">
        <v>32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8"/>
    </row>
    <row r="122" spans="1:20" ht="16.2" hidden="1" thickBot="1" x14ac:dyDescent="0.35">
      <c r="A122" s="38"/>
      <c r="B122" s="39"/>
      <c r="C122" s="39"/>
      <c r="D122" s="39"/>
      <c r="E122" s="39" t="s">
        <v>30</v>
      </c>
      <c r="F122" s="39" t="s">
        <v>30</v>
      </c>
      <c r="G122" s="39" t="s">
        <v>30</v>
      </c>
      <c r="H122" s="39" t="s">
        <v>30</v>
      </c>
      <c r="I122" s="39" t="s">
        <v>30</v>
      </c>
      <c r="J122" s="39" t="s">
        <v>30</v>
      </c>
      <c r="K122" s="39"/>
      <c r="L122" s="39"/>
      <c r="M122" s="40"/>
      <c r="N122" s="40"/>
      <c r="O122" s="39"/>
      <c r="P122" s="39"/>
      <c r="Q122" s="39"/>
      <c r="R122" s="39"/>
      <c r="S122" s="39"/>
      <c r="T122" s="39"/>
    </row>
    <row r="123" spans="1:20" ht="16.2" hidden="1" thickBot="1" x14ac:dyDescent="0.35">
      <c r="A123" s="16" t="s">
        <v>85</v>
      </c>
      <c r="B123" s="17"/>
      <c r="C123" s="18"/>
      <c r="D123" s="39"/>
      <c r="E123" s="39" t="s">
        <v>30</v>
      </c>
      <c r="F123" s="39" t="s">
        <v>30</v>
      </c>
      <c r="G123" s="39"/>
      <c r="H123" s="39"/>
      <c r="I123" s="39"/>
      <c r="J123" s="39"/>
      <c r="K123" s="39"/>
      <c r="L123" s="39"/>
      <c r="M123" s="40"/>
      <c r="N123" s="40"/>
      <c r="O123" s="39"/>
      <c r="P123" s="39"/>
      <c r="Q123" s="39"/>
      <c r="R123" s="39"/>
      <c r="S123" s="39"/>
      <c r="T123" s="39"/>
    </row>
    <row r="124" spans="1:20" ht="16.2" hidden="1" thickBot="1" x14ac:dyDescent="0.35">
      <c r="A124" s="37" t="s">
        <v>132</v>
      </c>
      <c r="B124" s="16" t="s">
        <v>40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8"/>
    </row>
    <row r="125" spans="1:20" ht="16.2" hidden="1" thickBot="1" x14ac:dyDescent="0.35">
      <c r="A125" s="38"/>
      <c r="B125" s="39"/>
      <c r="C125" s="39"/>
      <c r="D125" s="39"/>
      <c r="E125" s="39" t="s">
        <v>30</v>
      </c>
      <c r="F125" s="39" t="s">
        <v>30</v>
      </c>
      <c r="G125" s="39" t="s">
        <v>30</v>
      </c>
      <c r="H125" s="39" t="s">
        <v>30</v>
      </c>
      <c r="I125" s="39" t="s">
        <v>30</v>
      </c>
      <c r="J125" s="39" t="s">
        <v>30</v>
      </c>
      <c r="K125" s="39"/>
      <c r="L125" s="39"/>
      <c r="M125" s="40"/>
      <c r="N125" s="40"/>
      <c r="O125" s="39"/>
      <c r="P125" s="39"/>
      <c r="Q125" s="39"/>
      <c r="R125" s="39"/>
      <c r="S125" s="39"/>
      <c r="T125" s="39"/>
    </row>
    <row r="126" spans="1:20" ht="16.2" hidden="1" thickBot="1" x14ac:dyDescent="0.35">
      <c r="A126" s="16" t="s">
        <v>86</v>
      </c>
      <c r="B126" s="17"/>
      <c r="C126" s="18"/>
      <c r="D126" s="39"/>
      <c r="E126" s="39" t="s">
        <v>30</v>
      </c>
      <c r="F126" s="39" t="s">
        <v>30</v>
      </c>
      <c r="G126" s="39"/>
      <c r="H126" s="39"/>
      <c r="I126" s="39"/>
      <c r="J126" s="39"/>
      <c r="K126" s="39"/>
      <c r="L126" s="39"/>
      <c r="M126" s="40"/>
      <c r="N126" s="40"/>
      <c r="O126" s="39"/>
      <c r="P126" s="39"/>
      <c r="Q126" s="39"/>
      <c r="R126" s="39"/>
      <c r="S126" s="39"/>
      <c r="T126" s="39"/>
    </row>
    <row r="127" spans="1:20" ht="16.2" hidden="1" thickBot="1" x14ac:dyDescent="0.35">
      <c r="A127" s="37" t="s">
        <v>133</v>
      </c>
      <c r="B127" s="16" t="s">
        <v>42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8"/>
    </row>
    <row r="128" spans="1:20" ht="16.2" hidden="1" thickBot="1" x14ac:dyDescent="0.35">
      <c r="A128" s="38"/>
      <c r="B128" s="39"/>
      <c r="C128" s="39"/>
      <c r="D128" s="39"/>
      <c r="E128" s="39" t="s">
        <v>30</v>
      </c>
      <c r="F128" s="39" t="s">
        <v>30</v>
      </c>
      <c r="G128" s="39" t="s">
        <v>30</v>
      </c>
      <c r="H128" s="39" t="s">
        <v>30</v>
      </c>
      <c r="I128" s="39" t="s">
        <v>30</v>
      </c>
      <c r="J128" s="39" t="s">
        <v>30</v>
      </c>
      <c r="K128" s="39"/>
      <c r="L128" s="39"/>
      <c r="M128" s="40"/>
      <c r="N128" s="40"/>
      <c r="O128" s="39"/>
      <c r="P128" s="39"/>
      <c r="Q128" s="39"/>
      <c r="R128" s="39"/>
      <c r="S128" s="39"/>
      <c r="T128" s="39"/>
    </row>
    <row r="129" spans="1:20" ht="16.2" hidden="1" thickBot="1" x14ac:dyDescent="0.35">
      <c r="A129" s="16" t="s">
        <v>87</v>
      </c>
      <c r="B129" s="17"/>
      <c r="C129" s="18"/>
      <c r="D129" s="39"/>
      <c r="E129" s="39" t="s">
        <v>30</v>
      </c>
      <c r="F129" s="39" t="s">
        <v>30</v>
      </c>
      <c r="G129" s="39"/>
      <c r="H129" s="39"/>
      <c r="I129" s="39"/>
      <c r="J129" s="39"/>
      <c r="K129" s="39"/>
      <c r="L129" s="39"/>
      <c r="M129" s="40"/>
      <c r="N129" s="40"/>
      <c r="O129" s="39"/>
      <c r="P129" s="39"/>
      <c r="Q129" s="39"/>
      <c r="R129" s="39"/>
      <c r="S129" s="39"/>
      <c r="T129" s="39"/>
    </row>
    <row r="130" spans="1:20" ht="16.2" hidden="1" thickBot="1" x14ac:dyDescent="0.35">
      <c r="A130" s="37" t="s">
        <v>134</v>
      </c>
      <c r="B130" s="16" t="s">
        <v>34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8"/>
    </row>
    <row r="131" spans="1:20" ht="16.2" hidden="1" thickBot="1" x14ac:dyDescent="0.35">
      <c r="A131" s="38" t="s">
        <v>137</v>
      </c>
      <c r="B131" s="7"/>
      <c r="C131" s="39"/>
      <c r="D131" s="39"/>
      <c r="E131" s="39" t="s">
        <v>30</v>
      </c>
      <c r="F131" s="39" t="s">
        <v>30</v>
      </c>
      <c r="G131" s="39" t="s">
        <v>30</v>
      </c>
      <c r="H131" s="39" t="s">
        <v>30</v>
      </c>
      <c r="I131" s="39" t="s">
        <v>30</v>
      </c>
      <c r="J131" s="39" t="s">
        <v>30</v>
      </c>
      <c r="K131" s="39"/>
      <c r="L131" s="39"/>
      <c r="M131" s="40"/>
      <c r="N131" s="40"/>
      <c r="O131" s="39"/>
      <c r="P131" s="39"/>
      <c r="Q131" s="39"/>
      <c r="R131" s="39"/>
      <c r="S131" s="39"/>
      <c r="T131" s="39"/>
    </row>
    <row r="132" spans="1:20" ht="16.2" hidden="1" thickBot="1" x14ac:dyDescent="0.35">
      <c r="A132" s="16" t="s">
        <v>88</v>
      </c>
      <c r="B132" s="17"/>
      <c r="C132" s="18"/>
      <c r="D132" s="39"/>
      <c r="E132" s="39" t="s">
        <v>30</v>
      </c>
      <c r="F132" s="39" t="s">
        <v>30</v>
      </c>
      <c r="G132" s="39"/>
      <c r="H132" s="39"/>
      <c r="I132" s="39"/>
      <c r="J132" s="39"/>
      <c r="K132" s="39"/>
      <c r="L132" s="39"/>
      <c r="M132" s="40"/>
      <c r="N132" s="40"/>
      <c r="O132" s="39"/>
      <c r="P132" s="39"/>
      <c r="Q132" s="39"/>
      <c r="R132" s="39"/>
      <c r="S132" s="39"/>
      <c r="T132" s="39"/>
    </row>
    <row r="133" spans="1:20" ht="16.2" hidden="1" thickBot="1" x14ac:dyDescent="0.35">
      <c r="A133" s="16" t="s">
        <v>89</v>
      </c>
      <c r="B133" s="17"/>
      <c r="C133" s="18"/>
      <c r="D133" s="39"/>
      <c r="E133" s="39" t="s">
        <v>30</v>
      </c>
      <c r="F133" s="39" t="s">
        <v>30</v>
      </c>
      <c r="G133" s="39"/>
      <c r="H133" s="39"/>
      <c r="I133" s="39"/>
      <c r="J133" s="39"/>
      <c r="K133" s="39"/>
      <c r="L133" s="39"/>
      <c r="M133" s="40"/>
      <c r="N133" s="40"/>
      <c r="O133" s="39"/>
      <c r="P133" s="39"/>
      <c r="Q133" s="39"/>
      <c r="R133" s="39"/>
      <c r="S133" s="39"/>
      <c r="T133" s="39"/>
    </row>
    <row r="134" spans="1:20" ht="16.2" hidden="1" thickBot="1" x14ac:dyDescent="0.35">
      <c r="A134" s="34" t="s">
        <v>90</v>
      </c>
      <c r="B134" s="35"/>
      <c r="C134" s="36"/>
      <c r="D134" s="39"/>
      <c r="E134" s="39" t="s">
        <v>30</v>
      </c>
      <c r="F134" s="39" t="s">
        <v>30</v>
      </c>
      <c r="G134" s="39"/>
      <c r="H134" s="39"/>
      <c r="I134" s="39"/>
      <c r="J134" s="39"/>
      <c r="K134" s="39"/>
      <c r="L134" s="39"/>
      <c r="M134" s="40"/>
      <c r="N134" s="40"/>
      <c r="O134" s="39"/>
      <c r="P134" s="39"/>
      <c r="Q134" s="39"/>
      <c r="R134" s="39"/>
      <c r="S134" s="39"/>
      <c r="T134" s="39"/>
    </row>
    <row r="135" spans="1:20" ht="15.6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5.6" x14ac:dyDescent="0.3">
      <c r="A136" s="9" t="s">
        <v>93</v>
      </c>
      <c r="B136" s="9"/>
      <c r="C136" s="2" t="s">
        <v>154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5.6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5.6" x14ac:dyDescent="0.3">
      <c r="A138" s="7"/>
      <c r="B138" s="7"/>
      <c r="C138" s="2" t="s">
        <v>155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5.6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5.6" x14ac:dyDescent="0.3">
      <c r="A140" s="7"/>
      <c r="B140" s="7"/>
      <c r="C140" s="2" t="s">
        <v>156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5.6" x14ac:dyDescent="0.3">
      <c r="A141" s="7"/>
      <c r="B141" s="7"/>
      <c r="C141" s="1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5.6" x14ac:dyDescent="0.3">
      <c r="A142" s="7"/>
      <c r="B142" s="7"/>
      <c r="C142" s="1" t="s">
        <v>157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48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56.25" customHeight="1" x14ac:dyDescent="0.3">
      <c r="A144" s="53" t="s">
        <v>158</v>
      </c>
      <c r="B144" s="13"/>
      <c r="C144" s="13"/>
      <c r="D144" s="13"/>
      <c r="E144" s="13"/>
      <c r="F144" s="53" t="s">
        <v>94</v>
      </c>
      <c r="G144" s="13"/>
      <c r="H144" s="13"/>
      <c r="I144" s="13"/>
      <c r="J144" s="13"/>
      <c r="K144" s="13"/>
      <c r="L144" s="13"/>
      <c r="M144" s="13"/>
      <c r="N144" s="53" t="s">
        <v>159</v>
      </c>
      <c r="O144" s="13"/>
      <c r="P144" s="13"/>
      <c r="Q144" s="13"/>
      <c r="R144" s="13"/>
      <c r="S144" s="13"/>
      <c r="T144" s="13"/>
    </row>
    <row r="145" spans="1:20" ht="15.6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5.6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</sheetData>
  <mergeCells count="120">
    <mergeCell ref="K2:T2"/>
    <mergeCell ref="A136:B136"/>
    <mergeCell ref="A144:E144"/>
    <mergeCell ref="F144:M144"/>
    <mergeCell ref="N144:T144"/>
    <mergeCell ref="A133:C133"/>
    <mergeCell ref="A134:C134"/>
    <mergeCell ref="A4:T4"/>
    <mergeCell ref="A3:J3"/>
    <mergeCell ref="K3:T3"/>
    <mergeCell ref="B124:T124"/>
    <mergeCell ref="A126:C126"/>
    <mergeCell ref="B127:T127"/>
    <mergeCell ref="A129:C129"/>
    <mergeCell ref="B130:T130"/>
    <mergeCell ref="A132:C132"/>
    <mergeCell ref="A116:C116"/>
    <mergeCell ref="A117:C117"/>
    <mergeCell ref="B118:T118"/>
    <mergeCell ref="A120:C120"/>
    <mergeCell ref="B121:T121"/>
    <mergeCell ref="A123:C123"/>
    <mergeCell ref="B107:T107"/>
    <mergeCell ref="B108:T108"/>
    <mergeCell ref="A110:C110"/>
    <mergeCell ref="B111:T111"/>
    <mergeCell ref="A113:C113"/>
    <mergeCell ref="B114:T114"/>
    <mergeCell ref="B100:T100"/>
    <mergeCell ref="A102:C102"/>
    <mergeCell ref="A103:C103"/>
    <mergeCell ref="A104:C104"/>
    <mergeCell ref="A105:C105"/>
    <mergeCell ref="B106:T106"/>
    <mergeCell ref="B91:T91"/>
    <mergeCell ref="A93:C93"/>
    <mergeCell ref="B94:T94"/>
    <mergeCell ref="A96:C96"/>
    <mergeCell ref="B97:T97"/>
    <mergeCell ref="A99:C99"/>
    <mergeCell ref="B83:T83"/>
    <mergeCell ref="A85:C85"/>
    <mergeCell ref="A86:C86"/>
    <mergeCell ref="B87:T87"/>
    <mergeCell ref="B88:T88"/>
    <mergeCell ref="A90:C90"/>
    <mergeCell ref="B75:T75"/>
    <mergeCell ref="B76:T76"/>
    <mergeCell ref="B77:T77"/>
    <mergeCell ref="A79:C79"/>
    <mergeCell ref="B80:T80"/>
    <mergeCell ref="A82:C82"/>
    <mergeCell ref="B67:T67"/>
    <mergeCell ref="A69:C69"/>
    <mergeCell ref="B70:T70"/>
    <mergeCell ref="A72:C72"/>
    <mergeCell ref="A73:C73"/>
    <mergeCell ref="A74:C74"/>
    <mergeCell ref="B57:T57"/>
    <mergeCell ref="A59:C59"/>
    <mergeCell ref="B60:T60"/>
    <mergeCell ref="A62:C62"/>
    <mergeCell ref="B63:T63"/>
    <mergeCell ref="A65:C65"/>
    <mergeCell ref="B49:T49"/>
    <mergeCell ref="A51:C51"/>
    <mergeCell ref="B52:T52"/>
    <mergeCell ref="A54:C54"/>
    <mergeCell ref="A55:C55"/>
    <mergeCell ref="B56:T56"/>
    <mergeCell ref="A45:C45"/>
    <mergeCell ref="B46:T46"/>
    <mergeCell ref="A48:C48"/>
    <mergeCell ref="B33:T33"/>
    <mergeCell ref="A35:C35"/>
    <mergeCell ref="B36:T36"/>
    <mergeCell ref="A38:C38"/>
    <mergeCell ref="A39:C39"/>
    <mergeCell ref="A40:C40"/>
    <mergeCell ref="B11:T11"/>
    <mergeCell ref="B12:T12"/>
    <mergeCell ref="B13:T13"/>
    <mergeCell ref="A15:C15"/>
    <mergeCell ref="P6:P9"/>
    <mergeCell ref="Q6:Q9"/>
    <mergeCell ref="B41:T41"/>
    <mergeCell ref="B42:T42"/>
    <mergeCell ref="B43:T43"/>
    <mergeCell ref="B24:T24"/>
    <mergeCell ref="A26:C26"/>
    <mergeCell ref="B27:T27"/>
    <mergeCell ref="A29:C29"/>
    <mergeCell ref="B30:T30"/>
    <mergeCell ref="A32:C32"/>
    <mergeCell ref="B16:T16"/>
    <mergeCell ref="A18:C18"/>
    <mergeCell ref="B19:T19"/>
    <mergeCell ref="A21:C21"/>
    <mergeCell ref="A22:C22"/>
    <mergeCell ref="B23:T23"/>
    <mergeCell ref="R6:R9"/>
    <mergeCell ref="S6:S9"/>
    <mergeCell ref="T6:T9"/>
    <mergeCell ref="D7:D9"/>
    <mergeCell ref="E7:J7"/>
    <mergeCell ref="K7:K9"/>
    <mergeCell ref="L7:L9"/>
    <mergeCell ref="M7:M9"/>
    <mergeCell ref="A6:A9"/>
    <mergeCell ref="B6:B9"/>
    <mergeCell ref="C6:C9"/>
    <mergeCell ref="D6:J6"/>
    <mergeCell ref="K6:L6"/>
    <mergeCell ref="M6:O6"/>
    <mergeCell ref="N7:O8"/>
    <mergeCell ref="E8:E9"/>
    <mergeCell ref="F8:F9"/>
    <mergeCell ref="G8:G9"/>
    <mergeCell ref="H8:I8"/>
    <mergeCell ref="J8:J9"/>
  </mergeCells>
  <pageMargins left="0.59055118110236227" right="0.59055118110236227" top="0.98425196850393704" bottom="0.98425196850393704" header="0.51181102362204722" footer="0.51181102362204722"/>
  <pageSetup paperSize="9" scale="46" fitToHeight="0" orientation="portrait" r:id="rId1"/>
  <headerFooter>
    <oddHeader>&amp;C6&amp;Rпродовження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41" sqref="A41"/>
    </sheetView>
  </sheetViews>
  <sheetFormatPr defaultRowHeight="14.4" x14ac:dyDescent="0.3"/>
  <cols>
    <col min="1" max="1" width="71.44140625" customWidth="1"/>
    <col min="2" max="2" width="10.88671875" customWidth="1"/>
  </cols>
  <sheetData>
    <row r="1" spans="1:2" ht="30" customHeight="1" thickBot="1" x14ac:dyDescent="0.35">
      <c r="A1" s="5" t="s">
        <v>141</v>
      </c>
      <c r="B1" s="6"/>
    </row>
    <row r="2" spans="1:2" ht="30" customHeight="1" thickBot="1" x14ac:dyDescent="0.35">
      <c r="A2" s="3" t="s">
        <v>142</v>
      </c>
      <c r="B2" s="4">
        <f>Лист1!D45/Лист1!D105*100</f>
        <v>7.6155612499584011</v>
      </c>
    </row>
    <row r="3" spans="1:2" ht="30" customHeight="1" thickBot="1" x14ac:dyDescent="0.35">
      <c r="A3" s="3" t="s">
        <v>143</v>
      </c>
      <c r="B3" s="4"/>
    </row>
    <row r="4" spans="1:2" ht="30" customHeight="1" thickBot="1" x14ac:dyDescent="0.35">
      <c r="A4" s="3" t="s">
        <v>51</v>
      </c>
      <c r="B4" s="4"/>
    </row>
    <row r="5" spans="1:2" ht="30" customHeight="1" thickBot="1" x14ac:dyDescent="0.35">
      <c r="A5" s="3" t="s">
        <v>144</v>
      </c>
      <c r="B5" s="4"/>
    </row>
    <row r="6" spans="1:2" ht="30" customHeight="1" thickBot="1" x14ac:dyDescent="0.35">
      <c r="A6" s="3" t="s">
        <v>145</v>
      </c>
      <c r="B6" s="4"/>
    </row>
    <row r="7" spans="1:2" ht="30" customHeight="1" thickBot="1" x14ac:dyDescent="0.35">
      <c r="A7" s="3" t="s">
        <v>146</v>
      </c>
      <c r="B7" s="4"/>
    </row>
    <row r="8" spans="1:2" ht="30" customHeight="1" thickBot="1" x14ac:dyDescent="0.35">
      <c r="A8" s="3" t="s">
        <v>147</v>
      </c>
      <c r="B8" s="4">
        <f>(Лист1!D40+Лист1!D104)/Лист1!D105*100</f>
        <v>92.384438750041596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Usher</cp:lastModifiedBy>
  <cp:lastPrinted>2021-10-05T15:35:15Z</cp:lastPrinted>
  <dcterms:created xsi:type="dcterms:W3CDTF">2021-06-30T08:57:00Z</dcterms:created>
  <dcterms:modified xsi:type="dcterms:W3CDTF">2021-10-05T15:35:58Z</dcterms:modified>
</cp:coreProperties>
</file>