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 по виконанню бюджету 2021\Сесія\1 півріччя 2021 року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55" i="1" s="1"/>
  <c r="J63" i="1"/>
  <c r="H46" i="1" l="1"/>
  <c r="H47" i="1"/>
  <c r="H48" i="1"/>
  <c r="I46" i="1"/>
  <c r="I47" i="1"/>
  <c r="I48" i="1"/>
  <c r="K46" i="1"/>
  <c r="K47" i="1"/>
  <c r="K48" i="1"/>
  <c r="D131" i="1" l="1"/>
  <c r="D130" i="1"/>
  <c r="D111" i="1"/>
  <c r="D105" i="1"/>
  <c r="D103" i="1" l="1"/>
  <c r="D102" i="1"/>
  <c r="D82" i="1"/>
  <c r="D55" i="1"/>
  <c r="D13" i="1"/>
  <c r="F126" i="1" l="1"/>
  <c r="G126" i="1"/>
  <c r="F111" i="1"/>
  <c r="G111" i="1"/>
  <c r="F105" i="1"/>
  <c r="F130" i="1" s="1"/>
  <c r="F131" i="1" s="1"/>
  <c r="G105" i="1"/>
  <c r="E105" i="1"/>
  <c r="E111" i="1"/>
  <c r="E130" i="1" s="1"/>
  <c r="E131" i="1" s="1"/>
  <c r="E126" i="1"/>
  <c r="D132" i="1"/>
  <c r="J101" i="1"/>
  <c r="K101" i="1"/>
  <c r="K112" i="1"/>
  <c r="K113" i="1"/>
  <c r="I112" i="1"/>
  <c r="I113" i="1"/>
  <c r="I57" i="1"/>
  <c r="I58" i="1"/>
  <c r="K49" i="1"/>
  <c r="J46" i="1"/>
  <c r="J47" i="1"/>
  <c r="I49" i="1"/>
  <c r="I39" i="1"/>
  <c r="K31" i="1"/>
  <c r="K32" i="1"/>
  <c r="K33" i="1"/>
  <c r="K34" i="1"/>
  <c r="I31" i="1"/>
  <c r="I32" i="1"/>
  <c r="I33" i="1"/>
  <c r="I34" i="1"/>
  <c r="K24" i="1"/>
  <c r="I24" i="1"/>
  <c r="G82" i="1"/>
  <c r="H101" i="1"/>
  <c r="I101" i="1"/>
  <c r="G130" i="1" l="1"/>
  <c r="G131" i="1" s="1"/>
  <c r="H66" i="1" l="1"/>
  <c r="I66" i="1"/>
  <c r="F82" i="1"/>
  <c r="F55" i="1"/>
  <c r="F13" i="1"/>
  <c r="G13" i="1"/>
  <c r="G103" i="1" s="1"/>
  <c r="E55" i="1"/>
  <c r="E102" i="1"/>
  <c r="E82" i="1"/>
  <c r="E13" i="1"/>
  <c r="F103" i="1" l="1"/>
  <c r="I103" i="1" s="1"/>
  <c r="E103" i="1"/>
  <c r="G102" i="1"/>
  <c r="H102" i="1" s="1"/>
  <c r="F102" i="1"/>
  <c r="I131" i="1"/>
  <c r="E132" i="1"/>
  <c r="F132" i="1"/>
  <c r="G132" i="1"/>
  <c r="J132" i="1" s="1"/>
  <c r="K105" i="1"/>
  <c r="K106" i="1"/>
  <c r="K107" i="1"/>
  <c r="K108" i="1"/>
  <c r="K109" i="1"/>
  <c r="K110" i="1"/>
  <c r="K111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I105" i="1"/>
  <c r="I106" i="1"/>
  <c r="I107" i="1"/>
  <c r="I108" i="1"/>
  <c r="I109" i="1"/>
  <c r="I110" i="1"/>
  <c r="I111" i="1"/>
  <c r="I114" i="1"/>
  <c r="I115" i="1"/>
  <c r="I116" i="1"/>
  <c r="I118" i="1"/>
  <c r="I119" i="1"/>
  <c r="I120" i="1"/>
  <c r="I121" i="1"/>
  <c r="I122" i="1"/>
  <c r="I123" i="1"/>
  <c r="I124" i="1"/>
  <c r="I125" i="1"/>
  <c r="I130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K14" i="1"/>
  <c r="K15" i="1"/>
  <c r="K16" i="1"/>
  <c r="K17" i="1"/>
  <c r="K18" i="1"/>
  <c r="K19" i="1"/>
  <c r="K20" i="1"/>
  <c r="K21" i="1"/>
  <c r="K22" i="1"/>
  <c r="K23" i="1"/>
  <c r="K25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50" i="1"/>
  <c r="K51" i="1"/>
  <c r="K52" i="1"/>
  <c r="K53" i="1"/>
  <c r="K54" i="1"/>
  <c r="K55" i="1"/>
  <c r="K56" i="1"/>
  <c r="K57" i="1"/>
  <c r="K58" i="1"/>
  <c r="K59" i="1"/>
  <c r="K61" i="1"/>
  <c r="K62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7" i="1"/>
  <c r="K100" i="1"/>
  <c r="K102" i="1"/>
  <c r="K103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7" i="1"/>
  <c r="J99" i="1"/>
  <c r="J100" i="1"/>
  <c r="J103" i="1"/>
  <c r="J13" i="1"/>
  <c r="H103" i="1"/>
  <c r="I14" i="1"/>
  <c r="I15" i="1"/>
  <c r="I16" i="1"/>
  <c r="I17" i="1"/>
  <c r="I18" i="1"/>
  <c r="I19" i="1"/>
  <c r="I22" i="1"/>
  <c r="I23" i="1"/>
  <c r="I25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50" i="1"/>
  <c r="I51" i="1"/>
  <c r="I52" i="1"/>
  <c r="I53" i="1"/>
  <c r="I54" i="1"/>
  <c r="I55" i="1"/>
  <c r="I56" i="1"/>
  <c r="I59" i="1"/>
  <c r="I61" i="1"/>
  <c r="I62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82" i="1"/>
  <c r="I83" i="1"/>
  <c r="I84" i="1"/>
  <c r="I85" i="1"/>
  <c r="I86" i="1"/>
  <c r="I87" i="1"/>
  <c r="I88" i="1"/>
  <c r="I91" i="1"/>
  <c r="I92" i="1"/>
  <c r="I93" i="1"/>
  <c r="I94" i="1"/>
  <c r="I97" i="1"/>
  <c r="I99" i="1"/>
  <c r="I100" i="1"/>
  <c r="I13" i="1"/>
  <c r="H24" i="1"/>
  <c r="H25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1" i="1"/>
  <c r="H92" i="1"/>
  <c r="H93" i="1"/>
  <c r="H94" i="1"/>
  <c r="H97" i="1"/>
  <c r="H99" i="1"/>
  <c r="H100" i="1"/>
  <c r="H14" i="1"/>
  <c r="H15" i="1"/>
  <c r="H16" i="1"/>
  <c r="H17" i="1"/>
  <c r="H18" i="1"/>
  <c r="H19" i="1"/>
  <c r="H22" i="1"/>
  <c r="H23" i="1"/>
  <c r="H13" i="1"/>
  <c r="J102" i="1" l="1"/>
  <c r="I102" i="1"/>
  <c r="K132" i="1"/>
  <c r="H132" i="1"/>
  <c r="I132" i="1"/>
</calcChain>
</file>

<file path=xl/sharedStrings.xml><?xml version="1.0" encoding="utf-8"?>
<sst xmlns="http://schemas.openxmlformats.org/spreadsheetml/2006/main" count="136" uniqueCount="125">
  <si>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</si>
  <si>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</si>
  <si>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</si>
  <si>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</si>
  <si>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</si>
  <si>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</si>
  <si>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</si>
  <si>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</si>
  <si>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</si>
  <si>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</si>
  <si>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</si>
  <si>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</si>
  <si>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</si>
  <si>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</si>
  <si>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</si>
  <si>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</si>
  <si>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</si>
  <si>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</si>
  <si>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</si>
  <si>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</si>
  <si>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</si>
  <si>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</si>
  <si>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</si>
  <si>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</si>
  <si>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</si>
  <si>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</si>
  <si>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</si>
  <si>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</si>
  <si>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</si>
  <si>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</si>
  <si>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</si>
  <si>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</si>
  <si>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</si>
  <si>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</si>
  <si>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</si>
  <si>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</si>
  <si>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</si>
  <si>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</si>
  <si>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</si>
  <si>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</si>
  <si>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</si>
  <si>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</si>
  <si>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</si>
  <si>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</si>
  <si>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</si>
  <si>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</si>
  <si>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</si>
  <si>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</si>
  <si>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</si>
  <si>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</si>
  <si>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</si>
  <si>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</si>
  <si>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</si>
  <si>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</si>
  <si>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</si>
  <si>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</si>
  <si>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</si>
  <si>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</si>
  <si>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</si>
  <si>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</si>
  <si>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</si>
  <si>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</si>
  <si>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</si>
  <si>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</si>
  <si>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</si>
  <si>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</si>
  <si>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</si>
  <si>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</si>
  <si>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</si>
  <si>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</si>
  <si>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</si>
  <si>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</si>
  <si>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</si>
  <si>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</si>
  <si>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</si>
  <si>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</si>
  <si>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</si>
  <si>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</si>
  <si>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</si>
  <si>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</si>
  <si>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</si>
  <si>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</si>
  <si>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</si>
  <si>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</si>
  <si>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</si>
  <si>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</si>
  <si>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</si>
  <si>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</si>
  <si>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</si>
  <si>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</si>
  <si>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</si>
  <si>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</si>
  <si>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</si>
  <si>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</si>
  <si>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</si>
  <si>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</si>
  <si>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</si>
  <si>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</si>
  <si>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</si>
  <si>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</si>
  <si>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</si>
  <si>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</si>
  <si>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</si>
  <si>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</si>
  <si>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</si>
  <si>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</si>
  <si>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</si>
  <si>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</si>
  <si>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</si>
  <si>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</si>
  <si>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</si>
  <si>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</si>
  <si>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</si>
  <si>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 xml:space="preserve">Бюджет на 2021 рік з урахуванням змін </t>
  </si>
  <si>
    <t>Всього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</si>
  <si>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</si>
  <si>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Звіт про виконання бюджету Менської ТГ за 1 півріччя 2021 року</t>
  </si>
  <si>
    <t>Звітні дані за І півріччя 2020 року</t>
  </si>
  <si>
    <t>Виконано за І півпіччя 2021 року</t>
  </si>
  <si>
    <t>До звітних даних за І півріччя 2020 року</t>
  </si>
  <si>
    <t>Плата за встановлення земельного сервітуту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</si>
  <si>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</si>
  <si>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</si>
  <si>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</si>
  <si>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Додаток №1 до рішення дев'ятої сесії восьмого скликання Менської міської ради №__ від 31 серпня 2021 року
"Про виконання бюджету Менської міської територіальної громади за 1 півріччя 2021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</si>
</sst>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164" fontId="1" fillId="3" borderId="2" xfId="0" applyNumberFormat="1" applyFont="1" applyFill="1" applyBorder="1"/>
    <xf numFmtId="0" fontId="1" fillId="0" borderId="0" xfId="0" applyFont="1"/>
    <xf numFmtId="164" fontId="1" fillId="7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  <xf numFmtId="164" fontId="2" fillId="9" borderId="2" xfId="0" applyNumberFormat="1" applyFont="1" applyFill="1" applyBorder="1"/>
    <xf numFmtId="164" fontId="1" fillId="5" borderId="2" xfId="0" applyNumberFormat="1" applyFont="1" applyFill="1" applyBorder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7" fillId="5" borderId="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>
      <selection activeCell="G1" sqref="G1:K4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4.7109375" style="2" customWidth="1"/>
    <col min="8" max="8" width="11" style="2" bestFit="1" customWidth="1"/>
    <col min="9" max="9" width="10.85546875" style="2" customWidth="1"/>
    <col min="10" max="10" width="11.71093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8" t="s">
        <v>124</v>
      </c>
      <c r="H1" s="49"/>
      <c r="I1" s="49"/>
      <c r="J1" s="49"/>
      <c r="K1" s="49"/>
      <c r="L1" s="1"/>
    </row>
    <row r="2" spans="1:12" x14ac:dyDescent="0.2">
      <c r="A2" s="1"/>
      <c r="B2" s="1"/>
      <c r="C2" s="1"/>
      <c r="D2" s="1"/>
      <c r="E2" s="1"/>
      <c r="F2" s="1"/>
      <c r="G2" s="49"/>
      <c r="H2" s="49"/>
      <c r="I2" s="49"/>
      <c r="J2" s="49"/>
      <c r="K2" s="49"/>
      <c r="L2" s="1"/>
    </row>
    <row r="3" spans="1:12" x14ac:dyDescent="0.2">
      <c r="A3" s="1"/>
      <c r="B3" s="1"/>
      <c r="C3" s="1"/>
      <c r="D3" s="1"/>
      <c r="E3" s="1"/>
      <c r="F3" s="1"/>
      <c r="G3" s="49"/>
      <c r="H3" s="49"/>
      <c r="I3" s="49"/>
      <c r="J3" s="49"/>
      <c r="K3" s="49"/>
      <c r="L3" s="1"/>
    </row>
    <row r="4" spans="1:12" x14ac:dyDescent="0.2">
      <c r="A4" s="1"/>
      <c r="B4" s="1"/>
      <c r="C4" s="1"/>
      <c r="D4" s="1"/>
      <c r="E4" s="1"/>
      <c r="F4" s="1"/>
      <c r="G4" s="49"/>
      <c r="H4" s="49"/>
      <c r="I4" s="49"/>
      <c r="J4" s="49"/>
      <c r="K4" s="49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40" t="s">
        <v>116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30"/>
    </row>
    <row r="7" spans="1:12" ht="18.75" x14ac:dyDescent="0.3">
      <c r="A7" s="31" t="s">
        <v>91</v>
      </c>
      <c r="B7" s="41" t="s">
        <v>91</v>
      </c>
      <c r="C7" s="41"/>
      <c r="D7" s="41"/>
      <c r="E7" s="41"/>
      <c r="F7" s="41"/>
      <c r="G7" s="41"/>
      <c r="H7" s="41"/>
      <c r="I7" s="41"/>
      <c r="J7" s="41"/>
      <c r="K7" s="41"/>
      <c r="L7" s="32"/>
    </row>
    <row r="8" spans="1:12" x14ac:dyDescent="0.2">
      <c r="K8" s="2" t="s">
        <v>0</v>
      </c>
    </row>
    <row r="9" spans="1:12" ht="28.5" customHeight="1" x14ac:dyDescent="0.2">
      <c r="A9" s="54"/>
      <c r="B9" s="55" t="s">
        <v>1</v>
      </c>
      <c r="C9" s="57" t="s">
        <v>2</v>
      </c>
      <c r="D9" s="52" t="s">
        <v>117</v>
      </c>
      <c r="E9" s="52" t="s">
        <v>113</v>
      </c>
      <c r="F9" s="52" t="s">
        <v>80</v>
      </c>
      <c r="G9" s="52" t="s">
        <v>118</v>
      </c>
      <c r="H9" s="59" t="s">
        <v>81</v>
      </c>
      <c r="I9" s="60"/>
      <c r="J9" s="59" t="s">
        <v>119</v>
      </c>
      <c r="K9" s="60"/>
    </row>
    <row r="10" spans="1:12" ht="63" customHeight="1" x14ac:dyDescent="0.2">
      <c r="A10" s="54"/>
      <c r="B10" s="56"/>
      <c r="C10" s="58"/>
      <c r="D10" s="53"/>
      <c r="E10" s="53"/>
      <c r="F10" s="53"/>
      <c r="G10" s="53"/>
      <c r="H10" s="4" t="s">
        <v>82</v>
      </c>
      <c r="I10" s="4" t="s">
        <v>83</v>
      </c>
      <c r="J10" s="4" t="s">
        <v>85</v>
      </c>
      <c r="K10" s="4" t="s">
        <v>84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86</v>
      </c>
      <c r="I11" s="4" t="s">
        <v>87</v>
      </c>
      <c r="J11" s="4" t="s">
        <v>88</v>
      </c>
      <c r="K11" s="4" t="s">
        <v>89</v>
      </c>
    </row>
    <row r="12" spans="1:12" ht="14.25" customHeight="1" x14ac:dyDescent="0.2">
      <c r="A12" s="5"/>
      <c r="B12" s="8"/>
      <c r="C12" s="9" t="s">
        <v>90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33">
        <f>D14+D22+D30+D36</f>
        <v>41423018.539999999</v>
      </c>
      <c r="E13" s="33">
        <f>E14+E22+E30+E36</f>
        <v>117842000</v>
      </c>
      <c r="F13" s="33">
        <f t="shared" ref="F13:G13" si="0">F14+F22+F30+F36</f>
        <v>57410600</v>
      </c>
      <c r="G13" s="33">
        <f t="shared" si="0"/>
        <v>62190760.059999995</v>
      </c>
      <c r="H13" s="15">
        <f>G13/E13*100</f>
        <v>52.77469837579131</v>
      </c>
      <c r="I13" s="15">
        <f>G13/F13*100</f>
        <v>108.32626737919477</v>
      </c>
      <c r="J13" s="15">
        <f>G13-D13</f>
        <v>20767741.519999996</v>
      </c>
      <c r="K13" s="15">
        <f>G13/D13*100</f>
        <v>150.13575121268795</v>
      </c>
    </row>
    <row r="14" spans="1:12" ht="27" x14ac:dyDescent="0.2">
      <c r="A14" s="12"/>
      <c r="B14" s="12">
        <v>11000000</v>
      </c>
      <c r="C14" s="16" t="s">
        <v>4</v>
      </c>
      <c r="D14" s="34">
        <v>23087107.16</v>
      </c>
      <c r="E14" s="34">
        <v>68645000</v>
      </c>
      <c r="F14" s="34">
        <v>32520000</v>
      </c>
      <c r="G14" s="34">
        <v>36418249.009999998</v>
      </c>
      <c r="H14" s="17">
        <f t="shared" ref="H14:H79" si="1">G14/E14*100</f>
        <v>53.053024998179033</v>
      </c>
      <c r="I14" s="17">
        <f t="shared" ref="I14:I77" si="2">G14/F14*100</f>
        <v>111.98723557810577</v>
      </c>
      <c r="J14" s="17">
        <f t="shared" ref="J14:J79" si="3">G14-D14</f>
        <v>13331141.849999998</v>
      </c>
      <c r="K14" s="17">
        <f t="shared" ref="K14:K79" si="4">G14/D14*100</f>
        <v>157.742798860037</v>
      </c>
    </row>
    <row r="15" spans="1:12" x14ac:dyDescent="0.2">
      <c r="A15" s="12"/>
      <c r="B15" s="12">
        <v>11010000</v>
      </c>
      <c r="C15" s="18" t="s">
        <v>5</v>
      </c>
      <c r="D15" s="34">
        <v>23086841.98</v>
      </c>
      <c r="E15" s="34">
        <v>68645000</v>
      </c>
      <c r="F15" s="34">
        <v>32520000</v>
      </c>
      <c r="G15" s="34">
        <v>36417807.810000002</v>
      </c>
      <c r="H15" s="17">
        <f t="shared" si="1"/>
        <v>53.05238227110496</v>
      </c>
      <c r="I15" s="17">
        <f t="shared" si="2"/>
        <v>111.98587887453874</v>
      </c>
      <c r="J15" s="17">
        <f t="shared" si="3"/>
        <v>13330965.830000002</v>
      </c>
      <c r="K15" s="17">
        <f t="shared" si="4"/>
        <v>157.7426996795341</v>
      </c>
    </row>
    <row r="16" spans="1:12" ht="38.25" x14ac:dyDescent="0.2">
      <c r="A16" s="12"/>
      <c r="B16" s="12">
        <v>11010100</v>
      </c>
      <c r="C16" s="18" t="s">
        <v>6</v>
      </c>
      <c r="D16" s="34">
        <v>19018040.649999999</v>
      </c>
      <c r="E16" s="34">
        <v>56082000</v>
      </c>
      <c r="F16" s="34">
        <v>27000000</v>
      </c>
      <c r="G16" s="34">
        <v>26778626.149999999</v>
      </c>
      <c r="H16" s="17">
        <f t="shared" si="1"/>
        <v>47.749057005812915</v>
      </c>
      <c r="I16" s="17">
        <f t="shared" si="2"/>
        <v>99.180096851851857</v>
      </c>
      <c r="J16" s="17">
        <f t="shared" si="3"/>
        <v>7760585.5</v>
      </c>
      <c r="K16" s="17">
        <f t="shared" si="4"/>
        <v>140.80644080440536</v>
      </c>
    </row>
    <row r="17" spans="1:11" ht="63.75" x14ac:dyDescent="0.2">
      <c r="A17" s="12"/>
      <c r="B17" s="12">
        <v>11010200</v>
      </c>
      <c r="C17" s="18" t="s">
        <v>7</v>
      </c>
      <c r="D17" s="34">
        <v>2158112.71</v>
      </c>
      <c r="E17" s="34">
        <v>4606000</v>
      </c>
      <c r="F17" s="34">
        <v>2220000</v>
      </c>
      <c r="G17" s="34">
        <v>1763944.03</v>
      </c>
      <c r="H17" s="17">
        <f t="shared" si="1"/>
        <v>38.296657186278765</v>
      </c>
      <c r="I17" s="17">
        <f t="shared" si="2"/>
        <v>79.456938288288299</v>
      </c>
      <c r="J17" s="17">
        <f t="shared" si="3"/>
        <v>-394168.67999999993</v>
      </c>
      <c r="K17" s="17">
        <f t="shared" si="4"/>
        <v>81.735491470230031</v>
      </c>
    </row>
    <row r="18" spans="1:11" ht="38.25" x14ac:dyDescent="0.2">
      <c r="A18" s="12"/>
      <c r="B18" s="12">
        <v>11010400</v>
      </c>
      <c r="C18" s="18" t="s">
        <v>8</v>
      </c>
      <c r="D18" s="34">
        <v>1564056.43</v>
      </c>
      <c r="E18" s="34">
        <v>7315000</v>
      </c>
      <c r="F18" s="34">
        <v>3000000</v>
      </c>
      <c r="G18" s="34">
        <v>7594548.8700000001</v>
      </c>
      <c r="H18" s="17">
        <f t="shared" si="1"/>
        <v>103.82158400546821</v>
      </c>
      <c r="I18" s="17">
        <f t="shared" si="2"/>
        <v>253.15162899999999</v>
      </c>
      <c r="J18" s="17">
        <f t="shared" si="3"/>
        <v>6030492.4400000004</v>
      </c>
      <c r="K18" s="17">
        <f t="shared" si="4"/>
        <v>485.56744656585062</v>
      </c>
    </row>
    <row r="19" spans="1:11" ht="38.25" x14ac:dyDescent="0.2">
      <c r="A19" s="12"/>
      <c r="B19" s="12">
        <v>11010500</v>
      </c>
      <c r="C19" s="18" t="s">
        <v>9</v>
      </c>
      <c r="D19" s="34">
        <v>346632.19</v>
      </c>
      <c r="E19" s="34">
        <v>642000</v>
      </c>
      <c r="F19" s="34">
        <v>300000</v>
      </c>
      <c r="G19" s="34">
        <v>280688.76</v>
      </c>
      <c r="H19" s="17">
        <f t="shared" si="1"/>
        <v>43.720990654205607</v>
      </c>
      <c r="I19" s="17">
        <f t="shared" si="2"/>
        <v>93.562920000000005</v>
      </c>
      <c r="J19" s="17">
        <f t="shared" si="3"/>
        <v>-65943.429999999993</v>
      </c>
      <c r="K19" s="17">
        <f t="shared" si="4"/>
        <v>80.975964753879325</v>
      </c>
    </row>
    <row r="20" spans="1:11" x14ac:dyDescent="0.2">
      <c r="A20" s="12"/>
      <c r="B20" s="12">
        <v>11020000</v>
      </c>
      <c r="C20" s="18" t="s">
        <v>10</v>
      </c>
      <c r="D20" s="34">
        <v>265.18</v>
      </c>
      <c r="E20" s="34">
        <v>0</v>
      </c>
      <c r="F20" s="34">
        <v>0</v>
      </c>
      <c r="G20" s="34">
        <v>441.2</v>
      </c>
      <c r="H20" s="17"/>
      <c r="I20" s="17"/>
      <c r="J20" s="17">
        <f t="shared" si="3"/>
        <v>176.01999999999998</v>
      </c>
      <c r="K20" s="17">
        <f t="shared" si="4"/>
        <v>166.37755486839129</v>
      </c>
    </row>
    <row r="21" spans="1:11" ht="25.5" x14ac:dyDescent="0.2">
      <c r="A21" s="12"/>
      <c r="B21" s="12">
        <v>11020200</v>
      </c>
      <c r="C21" s="18" t="s">
        <v>11</v>
      </c>
      <c r="D21" s="34">
        <v>265.18</v>
      </c>
      <c r="E21" s="34">
        <v>0</v>
      </c>
      <c r="F21" s="34">
        <v>0</v>
      </c>
      <c r="G21" s="34">
        <v>441.2</v>
      </c>
      <c r="H21" s="17"/>
      <c r="I21" s="17"/>
      <c r="J21" s="17">
        <f t="shared" si="3"/>
        <v>176.01999999999998</v>
      </c>
      <c r="K21" s="17">
        <f t="shared" si="4"/>
        <v>166.37755486839129</v>
      </c>
    </row>
    <row r="22" spans="1:11" ht="27" x14ac:dyDescent="0.2">
      <c r="A22" s="12"/>
      <c r="B22" s="12">
        <v>13000000</v>
      </c>
      <c r="C22" s="16" t="s">
        <v>12</v>
      </c>
      <c r="D22" s="34">
        <v>108089.57</v>
      </c>
      <c r="E22" s="34">
        <v>255000</v>
      </c>
      <c r="F22" s="34">
        <v>126000</v>
      </c>
      <c r="G22" s="34">
        <v>172154.78</v>
      </c>
      <c r="H22" s="17">
        <f t="shared" si="1"/>
        <v>67.511678431372545</v>
      </c>
      <c r="I22" s="17">
        <f t="shared" si="2"/>
        <v>136.63077777777778</v>
      </c>
      <c r="J22" s="17">
        <f t="shared" si="3"/>
        <v>64065.209999999992</v>
      </c>
      <c r="K22" s="17">
        <f t="shared" si="4"/>
        <v>159.27048280421505</v>
      </c>
    </row>
    <row r="23" spans="1:11" ht="25.5" x14ac:dyDescent="0.2">
      <c r="A23" s="12"/>
      <c r="B23" s="12">
        <v>13010000</v>
      </c>
      <c r="C23" s="18" t="s">
        <v>13</v>
      </c>
      <c r="D23" s="34">
        <v>35629.06</v>
      </c>
      <c r="E23" s="34">
        <v>60000</v>
      </c>
      <c r="F23" s="34">
        <v>30000</v>
      </c>
      <c r="G23" s="34">
        <v>125295.96</v>
      </c>
      <c r="H23" s="17">
        <f t="shared" si="1"/>
        <v>208.82659999999998</v>
      </c>
      <c r="I23" s="17">
        <f t="shared" si="2"/>
        <v>417.65319999999997</v>
      </c>
      <c r="J23" s="17">
        <f t="shared" si="3"/>
        <v>89666.900000000009</v>
      </c>
      <c r="K23" s="17">
        <f t="shared" si="4"/>
        <v>351.66788009562981</v>
      </c>
    </row>
    <row r="24" spans="1:11" ht="38.25" x14ac:dyDescent="0.2">
      <c r="A24" s="12"/>
      <c r="B24" s="12">
        <v>13010100</v>
      </c>
      <c r="C24" s="18" t="s">
        <v>14</v>
      </c>
      <c r="D24" s="34">
        <v>17767.03</v>
      </c>
      <c r="E24" s="34">
        <v>30000</v>
      </c>
      <c r="F24" s="34">
        <v>15000</v>
      </c>
      <c r="G24" s="34">
        <v>55773.24</v>
      </c>
      <c r="H24" s="17">
        <f t="shared" si="1"/>
        <v>185.91079999999999</v>
      </c>
      <c r="I24" s="17">
        <f t="shared" si="2"/>
        <v>371.82159999999999</v>
      </c>
      <c r="J24" s="17">
        <f t="shared" si="3"/>
        <v>38006.21</v>
      </c>
      <c r="K24" s="17">
        <f t="shared" si="4"/>
        <v>313.91425578726444</v>
      </c>
    </row>
    <row r="25" spans="1:11" ht="51" x14ac:dyDescent="0.2">
      <c r="A25" s="12"/>
      <c r="B25" s="12">
        <v>13010200</v>
      </c>
      <c r="C25" s="18" t="s">
        <v>15</v>
      </c>
      <c r="D25" s="34">
        <v>17862.03</v>
      </c>
      <c r="E25" s="34">
        <v>30000</v>
      </c>
      <c r="F25" s="34">
        <v>15000</v>
      </c>
      <c r="G25" s="34">
        <v>69522.720000000001</v>
      </c>
      <c r="H25" s="17">
        <f t="shared" si="1"/>
        <v>231.7424</v>
      </c>
      <c r="I25" s="17">
        <f t="shared" si="2"/>
        <v>463.48480000000001</v>
      </c>
      <c r="J25" s="17">
        <f t="shared" si="3"/>
        <v>51660.69</v>
      </c>
      <c r="K25" s="17">
        <f t="shared" si="4"/>
        <v>389.22071007606644</v>
      </c>
    </row>
    <row r="26" spans="1:11" x14ac:dyDescent="0.2">
      <c r="A26" s="12"/>
      <c r="B26" s="12">
        <v>13020200</v>
      </c>
      <c r="C26" s="18"/>
      <c r="D26" s="34"/>
      <c r="E26" s="34"/>
      <c r="F26" s="34"/>
      <c r="G26" s="34">
        <v>-10</v>
      </c>
      <c r="H26" s="17"/>
      <c r="I26" s="17"/>
      <c r="J26" s="17"/>
      <c r="K26" s="17"/>
    </row>
    <row r="27" spans="1:11" x14ac:dyDescent="0.2">
      <c r="A27" s="12"/>
      <c r="B27" s="12">
        <v>13030000</v>
      </c>
      <c r="C27" s="18" t="s">
        <v>16</v>
      </c>
      <c r="D27" s="34">
        <v>71460.509999999995</v>
      </c>
      <c r="E27" s="34">
        <v>195000</v>
      </c>
      <c r="F27" s="34">
        <v>96000</v>
      </c>
      <c r="G27" s="34">
        <v>46868.82</v>
      </c>
      <c r="H27" s="17">
        <f t="shared" si="1"/>
        <v>24.035292307692309</v>
      </c>
      <c r="I27" s="17">
        <f t="shared" si="2"/>
        <v>48.821687499999996</v>
      </c>
      <c r="J27" s="17">
        <f t="shared" si="3"/>
        <v>-24591.689999999995</v>
      </c>
      <c r="K27" s="17">
        <f t="shared" si="4"/>
        <v>65.587021419242603</v>
      </c>
    </row>
    <row r="28" spans="1:11" ht="25.5" x14ac:dyDescent="0.2">
      <c r="A28" s="12"/>
      <c r="B28" s="12">
        <v>13030100</v>
      </c>
      <c r="C28" s="18" t="s">
        <v>17</v>
      </c>
      <c r="D28" s="34">
        <v>71741.759999999995</v>
      </c>
      <c r="E28" s="34">
        <v>195000</v>
      </c>
      <c r="F28" s="34">
        <v>96000</v>
      </c>
      <c r="G28" s="34">
        <v>46868.82</v>
      </c>
      <c r="H28" s="17">
        <f t="shared" si="1"/>
        <v>24.035292307692309</v>
      </c>
      <c r="I28" s="17">
        <f t="shared" si="2"/>
        <v>48.821687499999996</v>
      </c>
      <c r="J28" s="17">
        <f t="shared" si="3"/>
        <v>-24872.939999999995</v>
      </c>
      <c r="K28" s="17">
        <f t="shared" si="4"/>
        <v>65.329899907668846</v>
      </c>
    </row>
    <row r="29" spans="1:11" x14ac:dyDescent="0.2">
      <c r="A29" s="12"/>
      <c r="B29" s="12">
        <v>13030200</v>
      </c>
      <c r="C29" s="18"/>
      <c r="D29" s="34">
        <v>718.75</v>
      </c>
      <c r="E29" s="34"/>
      <c r="F29" s="34"/>
      <c r="G29" s="34"/>
      <c r="H29" s="17"/>
      <c r="I29" s="17"/>
      <c r="J29" s="17"/>
      <c r="K29" s="17"/>
    </row>
    <row r="30" spans="1:11" ht="13.5" x14ac:dyDescent="0.2">
      <c r="A30" s="12"/>
      <c r="B30" s="12">
        <v>14000000</v>
      </c>
      <c r="C30" s="16" t="s">
        <v>18</v>
      </c>
      <c r="D30" s="34">
        <v>1797115.02</v>
      </c>
      <c r="E30" s="34">
        <v>4300000</v>
      </c>
      <c r="F30" s="34">
        <v>1980000</v>
      </c>
      <c r="G30" s="34">
        <v>2012972.12</v>
      </c>
      <c r="H30" s="17">
        <f t="shared" si="1"/>
        <v>46.813305116279075</v>
      </c>
      <c r="I30" s="17">
        <f t="shared" si="2"/>
        <v>101.6652585858586</v>
      </c>
      <c r="J30" s="17">
        <f t="shared" si="3"/>
        <v>215857.10000000009</v>
      </c>
      <c r="K30" s="17">
        <f t="shared" si="4"/>
        <v>112.01131244231659</v>
      </c>
    </row>
    <row r="31" spans="1:11" ht="25.5" x14ac:dyDescent="0.2">
      <c r="A31" s="12"/>
      <c r="B31" s="12">
        <v>14020000</v>
      </c>
      <c r="C31" s="18" t="s">
        <v>19</v>
      </c>
      <c r="D31" s="34">
        <v>212365.13</v>
      </c>
      <c r="E31" s="34">
        <v>450000</v>
      </c>
      <c r="F31" s="34">
        <v>200000</v>
      </c>
      <c r="G31" s="34">
        <v>239674.92</v>
      </c>
      <c r="H31" s="17">
        <f t="shared" si="1"/>
        <v>53.261093333333335</v>
      </c>
      <c r="I31" s="17">
        <f t="shared" si="2"/>
        <v>119.83745999999999</v>
      </c>
      <c r="J31" s="17">
        <f t="shared" si="3"/>
        <v>27309.790000000008</v>
      </c>
      <c r="K31" s="17">
        <f t="shared" si="4"/>
        <v>112.85982778811191</v>
      </c>
    </row>
    <row r="32" spans="1:11" x14ac:dyDescent="0.2">
      <c r="A32" s="12"/>
      <c r="B32" s="12">
        <v>14021900</v>
      </c>
      <c r="C32" s="18" t="s">
        <v>20</v>
      </c>
      <c r="D32" s="34">
        <v>212365.13</v>
      </c>
      <c r="E32" s="34">
        <v>450000</v>
      </c>
      <c r="F32" s="34">
        <v>200000</v>
      </c>
      <c r="G32" s="34">
        <v>239674.92</v>
      </c>
      <c r="H32" s="17">
        <f t="shared" si="1"/>
        <v>53.261093333333335</v>
      </c>
      <c r="I32" s="17">
        <f t="shared" si="2"/>
        <v>119.83745999999999</v>
      </c>
      <c r="J32" s="17">
        <f t="shared" si="3"/>
        <v>27309.790000000008</v>
      </c>
      <c r="K32" s="17">
        <f t="shared" si="4"/>
        <v>112.85982778811191</v>
      </c>
    </row>
    <row r="33" spans="1:11" ht="25.5" x14ac:dyDescent="0.2">
      <c r="A33" s="12"/>
      <c r="B33" s="12">
        <v>14030000</v>
      </c>
      <c r="C33" s="18" t="s">
        <v>21</v>
      </c>
      <c r="D33" s="34">
        <v>733819.83</v>
      </c>
      <c r="E33" s="34">
        <v>1985000</v>
      </c>
      <c r="F33" s="34">
        <v>880000</v>
      </c>
      <c r="G33" s="34">
        <v>813981.38</v>
      </c>
      <c r="H33" s="17">
        <f t="shared" si="1"/>
        <v>41.006618639798489</v>
      </c>
      <c r="I33" s="17">
        <f t="shared" si="2"/>
        <v>92.497884090909082</v>
      </c>
      <c r="J33" s="17">
        <f t="shared" si="3"/>
        <v>80161.550000000047</v>
      </c>
      <c r="K33" s="17">
        <f t="shared" si="4"/>
        <v>110.92387350720681</v>
      </c>
    </row>
    <row r="34" spans="1:11" x14ac:dyDescent="0.2">
      <c r="A34" s="12"/>
      <c r="B34" s="12">
        <v>14031900</v>
      </c>
      <c r="C34" s="18" t="s">
        <v>20</v>
      </c>
      <c r="D34" s="34">
        <v>733819.83</v>
      </c>
      <c r="E34" s="34">
        <v>1985000</v>
      </c>
      <c r="F34" s="34">
        <v>880000</v>
      </c>
      <c r="G34" s="34">
        <v>813981.38</v>
      </c>
      <c r="H34" s="17">
        <f t="shared" si="1"/>
        <v>41.006618639798489</v>
      </c>
      <c r="I34" s="17">
        <f t="shared" si="2"/>
        <v>92.497884090909082</v>
      </c>
      <c r="J34" s="17">
        <f t="shared" si="3"/>
        <v>80161.550000000047</v>
      </c>
      <c r="K34" s="17">
        <f t="shared" si="4"/>
        <v>110.92387350720681</v>
      </c>
    </row>
    <row r="35" spans="1:11" ht="25.5" x14ac:dyDescent="0.2">
      <c r="A35" s="12"/>
      <c r="B35" s="12">
        <v>14040000</v>
      </c>
      <c r="C35" s="18" t="s">
        <v>22</v>
      </c>
      <c r="D35" s="34">
        <v>850930.06</v>
      </c>
      <c r="E35" s="34">
        <v>1865000</v>
      </c>
      <c r="F35" s="34">
        <v>900000</v>
      </c>
      <c r="G35" s="34">
        <v>959315.82</v>
      </c>
      <c r="H35" s="17">
        <f t="shared" si="1"/>
        <v>51.437845576407504</v>
      </c>
      <c r="I35" s="17">
        <f t="shared" si="2"/>
        <v>106.59064666666667</v>
      </c>
      <c r="J35" s="17">
        <f t="shared" si="3"/>
        <v>108385.75999999989</v>
      </c>
      <c r="K35" s="17">
        <f t="shared" si="4"/>
        <v>112.73732884697949</v>
      </c>
    </row>
    <row r="36" spans="1:11" ht="13.5" x14ac:dyDescent="0.2">
      <c r="A36" s="12"/>
      <c r="B36" s="12">
        <v>18000000</v>
      </c>
      <c r="C36" s="16" t="s">
        <v>23</v>
      </c>
      <c r="D36" s="34">
        <v>16430706.789999999</v>
      </c>
      <c r="E36" s="34">
        <v>44642000</v>
      </c>
      <c r="F36" s="34">
        <v>22784600</v>
      </c>
      <c r="G36" s="34">
        <v>23587384.149999999</v>
      </c>
      <c r="H36" s="17">
        <f t="shared" si="1"/>
        <v>52.836754961695263</v>
      </c>
      <c r="I36" s="17">
        <f t="shared" si="2"/>
        <v>103.523362929347</v>
      </c>
      <c r="J36" s="17">
        <f t="shared" si="3"/>
        <v>7156677.3599999994</v>
      </c>
      <c r="K36" s="17">
        <f t="shared" si="4"/>
        <v>143.55672249203346</v>
      </c>
    </row>
    <row r="37" spans="1:11" x14ac:dyDescent="0.2">
      <c r="A37" s="12"/>
      <c r="B37" s="12">
        <v>18010000</v>
      </c>
      <c r="C37" s="18" t="s">
        <v>24</v>
      </c>
      <c r="D37" s="34">
        <v>8702456.0800000001</v>
      </c>
      <c r="E37" s="34">
        <v>24606000</v>
      </c>
      <c r="F37" s="34">
        <v>12252600</v>
      </c>
      <c r="G37" s="34">
        <v>14588263.42</v>
      </c>
      <c r="H37" s="17">
        <f t="shared" si="1"/>
        <v>59.287423473949438</v>
      </c>
      <c r="I37" s="17">
        <f t="shared" si="2"/>
        <v>119.0625942248992</v>
      </c>
      <c r="J37" s="17">
        <f t="shared" si="3"/>
        <v>5885807.3399999999</v>
      </c>
      <c r="K37" s="17">
        <f t="shared" si="4"/>
        <v>167.63386434694883</v>
      </c>
    </row>
    <row r="38" spans="1:11" ht="38.25" x14ac:dyDescent="0.2">
      <c r="A38" s="12"/>
      <c r="B38" s="12">
        <v>18010100</v>
      </c>
      <c r="C38" s="18" t="s">
        <v>25</v>
      </c>
      <c r="D38" s="34">
        <v>6285.64</v>
      </c>
      <c r="E38" s="34">
        <v>26000</v>
      </c>
      <c r="F38" s="34">
        <v>12600</v>
      </c>
      <c r="G38" s="34">
        <v>1882.16</v>
      </c>
      <c r="H38" s="17">
        <f t="shared" si="1"/>
        <v>7.2390769230769232</v>
      </c>
      <c r="I38" s="17">
        <f t="shared" si="2"/>
        <v>14.937777777777777</v>
      </c>
      <c r="J38" s="17">
        <f t="shared" si="3"/>
        <v>-4403.4800000000005</v>
      </c>
      <c r="K38" s="17">
        <f t="shared" si="4"/>
        <v>29.943808426826863</v>
      </c>
    </row>
    <row r="39" spans="1:11" ht="38.25" x14ac:dyDescent="0.2">
      <c r="A39" s="12"/>
      <c r="B39" s="12">
        <v>18010200</v>
      </c>
      <c r="C39" s="18" t="s">
        <v>26</v>
      </c>
      <c r="D39" s="34">
        <v>48150.68</v>
      </c>
      <c r="E39" s="34">
        <v>270000</v>
      </c>
      <c r="F39" s="34">
        <v>115000</v>
      </c>
      <c r="G39" s="34">
        <v>8388.32</v>
      </c>
      <c r="H39" s="17">
        <f t="shared" si="1"/>
        <v>3.1067851851851849</v>
      </c>
      <c r="I39" s="17">
        <f t="shared" si="2"/>
        <v>7.2941913043478257</v>
      </c>
      <c r="J39" s="17">
        <f t="shared" si="3"/>
        <v>-39762.36</v>
      </c>
      <c r="K39" s="17">
        <f t="shared" si="4"/>
        <v>17.420979309118788</v>
      </c>
    </row>
    <row r="40" spans="1:11" ht="38.25" x14ac:dyDescent="0.2">
      <c r="A40" s="12"/>
      <c r="B40" s="12">
        <v>18010300</v>
      </c>
      <c r="C40" s="18" t="s">
        <v>27</v>
      </c>
      <c r="D40" s="34">
        <v>128808.98</v>
      </c>
      <c r="E40" s="34">
        <v>600000</v>
      </c>
      <c r="F40" s="34">
        <v>175000</v>
      </c>
      <c r="G40" s="34">
        <v>303779.7</v>
      </c>
      <c r="H40" s="17">
        <f t="shared" si="1"/>
        <v>50.629950000000001</v>
      </c>
      <c r="I40" s="17">
        <f t="shared" si="2"/>
        <v>173.58840000000001</v>
      </c>
      <c r="J40" s="17">
        <f t="shared" si="3"/>
        <v>174970.72000000003</v>
      </c>
      <c r="K40" s="17">
        <f t="shared" si="4"/>
        <v>235.83736164978561</v>
      </c>
    </row>
    <row r="41" spans="1:11" ht="38.25" x14ac:dyDescent="0.2">
      <c r="A41" s="12"/>
      <c r="B41" s="12">
        <v>18010400</v>
      </c>
      <c r="C41" s="18" t="s">
        <v>28</v>
      </c>
      <c r="D41" s="34">
        <v>375389.11</v>
      </c>
      <c r="E41" s="34">
        <v>950000</v>
      </c>
      <c r="F41" s="34">
        <v>550000</v>
      </c>
      <c r="G41" s="34">
        <v>506145.37</v>
      </c>
      <c r="H41" s="17">
        <f t="shared" si="1"/>
        <v>53.278459999999995</v>
      </c>
      <c r="I41" s="17">
        <f t="shared" si="2"/>
        <v>92.026430909090905</v>
      </c>
      <c r="J41" s="17">
        <f t="shared" si="3"/>
        <v>130756.26000000001</v>
      </c>
      <c r="K41" s="17">
        <f t="shared" si="4"/>
        <v>134.83219318749019</v>
      </c>
    </row>
    <row r="42" spans="1:11" x14ac:dyDescent="0.2">
      <c r="A42" s="12"/>
      <c r="B42" s="12">
        <v>18010500</v>
      </c>
      <c r="C42" s="18" t="s">
        <v>29</v>
      </c>
      <c r="D42" s="34">
        <v>2757433.23</v>
      </c>
      <c r="E42" s="34">
        <v>6555000</v>
      </c>
      <c r="F42" s="34">
        <v>3240000</v>
      </c>
      <c r="G42" s="34">
        <v>2843170.52</v>
      </c>
      <c r="H42" s="17">
        <f t="shared" si="1"/>
        <v>43.374073531655227</v>
      </c>
      <c r="I42" s="17">
        <f t="shared" si="2"/>
        <v>87.752176543209885</v>
      </c>
      <c r="J42" s="17">
        <f t="shared" si="3"/>
        <v>85737.290000000037</v>
      </c>
      <c r="K42" s="17">
        <f t="shared" si="4"/>
        <v>103.10931518004519</v>
      </c>
    </row>
    <row r="43" spans="1:11" x14ac:dyDescent="0.2">
      <c r="A43" s="12"/>
      <c r="B43" s="12">
        <v>18010600</v>
      </c>
      <c r="C43" s="18" t="s">
        <v>30</v>
      </c>
      <c r="D43" s="34">
        <v>4827235.34</v>
      </c>
      <c r="E43" s="34">
        <v>13100000</v>
      </c>
      <c r="F43" s="34">
        <v>6600000</v>
      </c>
      <c r="G43" s="34">
        <v>9746899.9600000009</v>
      </c>
      <c r="H43" s="17">
        <f t="shared" si="1"/>
        <v>74.403816488549623</v>
      </c>
      <c r="I43" s="17">
        <f t="shared" si="2"/>
        <v>147.68030242424243</v>
      </c>
      <c r="J43" s="17">
        <f t="shared" si="3"/>
        <v>4919664.620000001</v>
      </c>
      <c r="K43" s="17">
        <f t="shared" si="4"/>
        <v>201.91474567718095</v>
      </c>
    </row>
    <row r="44" spans="1:11" x14ac:dyDescent="0.2">
      <c r="A44" s="12"/>
      <c r="B44" s="12">
        <v>18010700</v>
      </c>
      <c r="C44" s="18" t="s">
        <v>31</v>
      </c>
      <c r="D44" s="34">
        <v>25951.040000000001</v>
      </c>
      <c r="E44" s="34">
        <v>950000</v>
      </c>
      <c r="F44" s="34">
        <v>480000</v>
      </c>
      <c r="G44" s="34">
        <v>75306.3</v>
      </c>
      <c r="H44" s="17">
        <f t="shared" si="1"/>
        <v>7.9269789473684211</v>
      </c>
      <c r="I44" s="17">
        <f t="shared" si="2"/>
        <v>15.688812500000001</v>
      </c>
      <c r="J44" s="17">
        <f t="shared" si="3"/>
        <v>49355.26</v>
      </c>
      <c r="K44" s="17">
        <f t="shared" si="4"/>
        <v>290.18605805393543</v>
      </c>
    </row>
    <row r="45" spans="1:11" x14ac:dyDescent="0.2">
      <c r="A45" s="12"/>
      <c r="B45" s="12">
        <v>18010900</v>
      </c>
      <c r="C45" s="18" t="s">
        <v>32</v>
      </c>
      <c r="D45" s="34">
        <v>533202.06000000006</v>
      </c>
      <c r="E45" s="34">
        <v>2155000</v>
      </c>
      <c r="F45" s="34">
        <v>1080000</v>
      </c>
      <c r="G45" s="34">
        <v>1362024.42</v>
      </c>
      <c r="H45" s="17">
        <f t="shared" si="1"/>
        <v>63.202989327146163</v>
      </c>
      <c r="I45" s="17">
        <f t="shared" si="2"/>
        <v>126.11337222222221</v>
      </c>
      <c r="J45" s="17">
        <f t="shared" si="3"/>
        <v>828822.35999999987</v>
      </c>
      <c r="K45" s="17">
        <f t="shared" si="4"/>
        <v>255.44245271670553</v>
      </c>
    </row>
    <row r="46" spans="1:11" hidden="1" x14ac:dyDescent="0.2">
      <c r="A46" s="12"/>
      <c r="B46" s="12">
        <v>18011000</v>
      </c>
      <c r="C46" s="18" t="s">
        <v>33</v>
      </c>
      <c r="D46" s="34">
        <v>0</v>
      </c>
      <c r="E46" s="34">
        <v>0</v>
      </c>
      <c r="F46" s="34">
        <v>0</v>
      </c>
      <c r="G46" s="34">
        <v>0</v>
      </c>
      <c r="H46" s="17" t="e">
        <f t="shared" si="1"/>
        <v>#DIV/0!</v>
      </c>
      <c r="I46" s="17" t="e">
        <f t="shared" si="2"/>
        <v>#DIV/0!</v>
      </c>
      <c r="J46" s="17">
        <f t="shared" si="3"/>
        <v>0</v>
      </c>
      <c r="K46" s="17" t="e">
        <f t="shared" si="4"/>
        <v>#DIV/0!</v>
      </c>
    </row>
    <row r="47" spans="1:11" x14ac:dyDescent="0.2">
      <c r="A47" s="12"/>
      <c r="B47" s="12">
        <v>18011100</v>
      </c>
      <c r="C47" s="18"/>
      <c r="D47" s="34"/>
      <c r="E47" s="34">
        <v>0</v>
      </c>
      <c r="F47" s="34">
        <v>0</v>
      </c>
      <c r="G47" s="34">
        <v>10666.67</v>
      </c>
      <c r="H47" s="17" t="e">
        <f t="shared" si="1"/>
        <v>#DIV/0!</v>
      </c>
      <c r="I47" s="17" t="e">
        <f t="shared" si="2"/>
        <v>#DIV/0!</v>
      </c>
      <c r="J47" s="17">
        <f t="shared" si="3"/>
        <v>10666.67</v>
      </c>
      <c r="K47" s="17" t="e">
        <f t="shared" si="4"/>
        <v>#DIV/0!</v>
      </c>
    </row>
    <row r="48" spans="1:11" x14ac:dyDescent="0.2">
      <c r="A48" s="12"/>
      <c r="B48" s="12">
        <v>18030000</v>
      </c>
      <c r="C48" s="18" t="s">
        <v>34</v>
      </c>
      <c r="D48" s="34">
        <v>2505.52</v>
      </c>
      <c r="E48" s="34">
        <v>5000</v>
      </c>
      <c r="F48" s="34">
        <v>2000</v>
      </c>
      <c r="G48" s="34">
        <v>3395.3</v>
      </c>
      <c r="H48" s="17">
        <f t="shared" si="1"/>
        <v>67.906000000000006</v>
      </c>
      <c r="I48" s="17">
        <f t="shared" si="2"/>
        <v>169.76500000000001</v>
      </c>
      <c r="J48" s="17">
        <f t="shared" si="3"/>
        <v>889.7800000000002</v>
      </c>
      <c r="K48" s="17">
        <f t="shared" si="4"/>
        <v>135.51278776461572</v>
      </c>
    </row>
    <row r="49" spans="1:11" x14ac:dyDescent="0.2">
      <c r="A49" s="12"/>
      <c r="B49" s="12">
        <v>18030100</v>
      </c>
      <c r="C49" s="18" t="s">
        <v>35</v>
      </c>
      <c r="D49" s="34">
        <v>0</v>
      </c>
      <c r="E49" s="34">
        <v>0</v>
      </c>
      <c r="F49" s="34">
        <v>0</v>
      </c>
      <c r="G49" s="34">
        <v>1000</v>
      </c>
      <c r="H49" s="17" t="e">
        <f t="shared" si="1"/>
        <v>#DIV/0!</v>
      </c>
      <c r="I49" s="17" t="e">
        <f t="shared" si="2"/>
        <v>#DIV/0!</v>
      </c>
      <c r="J49" s="17">
        <f t="shared" si="3"/>
        <v>1000</v>
      </c>
      <c r="K49" s="17" t="e">
        <f t="shared" si="4"/>
        <v>#DIV/0!</v>
      </c>
    </row>
    <row r="50" spans="1:11" x14ac:dyDescent="0.2">
      <c r="A50" s="12"/>
      <c r="B50" s="12">
        <v>18030200</v>
      </c>
      <c r="C50" s="18" t="s">
        <v>36</v>
      </c>
      <c r="D50" s="34">
        <v>2505.52</v>
      </c>
      <c r="E50" s="34">
        <v>5000</v>
      </c>
      <c r="F50" s="34">
        <v>2000</v>
      </c>
      <c r="G50" s="34">
        <v>2395.3000000000002</v>
      </c>
      <c r="H50" s="17">
        <f t="shared" si="1"/>
        <v>47.906000000000006</v>
      </c>
      <c r="I50" s="17">
        <f t="shared" si="2"/>
        <v>119.76500000000001</v>
      </c>
      <c r="J50" s="17">
        <f t="shared" si="3"/>
        <v>-110.2199999999998</v>
      </c>
      <c r="K50" s="17">
        <f t="shared" si="4"/>
        <v>95.600913183690423</v>
      </c>
    </row>
    <row r="51" spans="1:11" x14ac:dyDescent="0.2">
      <c r="A51" s="12"/>
      <c r="B51" s="12">
        <v>18050000</v>
      </c>
      <c r="C51" s="18" t="s">
        <v>37</v>
      </c>
      <c r="D51" s="34">
        <v>7725745.1900000004</v>
      </c>
      <c r="E51" s="34">
        <v>20031000</v>
      </c>
      <c r="F51" s="34">
        <v>10530000</v>
      </c>
      <c r="G51" s="34">
        <v>8995725.4299999997</v>
      </c>
      <c r="H51" s="17">
        <f t="shared" si="1"/>
        <v>44.909018171833658</v>
      </c>
      <c r="I51" s="17">
        <f t="shared" si="2"/>
        <v>85.429491263057926</v>
      </c>
      <c r="J51" s="17">
        <f t="shared" si="3"/>
        <v>1269980.2399999993</v>
      </c>
      <c r="K51" s="17">
        <f t="shared" si="4"/>
        <v>116.43828794203345</v>
      </c>
    </row>
    <row r="52" spans="1:11" x14ac:dyDescent="0.2">
      <c r="A52" s="12"/>
      <c r="B52" s="12">
        <v>18050300</v>
      </c>
      <c r="C52" s="18" t="s">
        <v>38</v>
      </c>
      <c r="D52" s="34">
        <v>231517.46</v>
      </c>
      <c r="E52" s="34">
        <v>680000</v>
      </c>
      <c r="F52" s="34">
        <v>330000</v>
      </c>
      <c r="G52" s="34">
        <v>334897.46999999997</v>
      </c>
      <c r="H52" s="17">
        <f t="shared" si="1"/>
        <v>49.249627941176463</v>
      </c>
      <c r="I52" s="17">
        <f t="shared" si="2"/>
        <v>101.48408181818181</v>
      </c>
      <c r="J52" s="17">
        <f t="shared" si="3"/>
        <v>103380.00999999998</v>
      </c>
      <c r="K52" s="17">
        <f t="shared" si="4"/>
        <v>144.65322399442357</v>
      </c>
    </row>
    <row r="53" spans="1:11" x14ac:dyDescent="0.2">
      <c r="A53" s="12"/>
      <c r="B53" s="12">
        <v>18050400</v>
      </c>
      <c r="C53" s="18" t="s">
        <v>39</v>
      </c>
      <c r="D53" s="34">
        <v>5320651.55</v>
      </c>
      <c r="E53" s="34">
        <v>11019000</v>
      </c>
      <c r="F53" s="34">
        <v>6000000</v>
      </c>
      <c r="G53" s="34">
        <v>6164277.8099999996</v>
      </c>
      <c r="H53" s="17">
        <f t="shared" si="1"/>
        <v>55.942261638987198</v>
      </c>
      <c r="I53" s="17">
        <f t="shared" si="2"/>
        <v>102.73796349999999</v>
      </c>
      <c r="J53" s="17">
        <f t="shared" si="3"/>
        <v>843626.25999999978</v>
      </c>
      <c r="K53" s="17">
        <f t="shared" si="4"/>
        <v>115.85569459063711</v>
      </c>
    </row>
    <row r="54" spans="1:11" ht="51" x14ac:dyDescent="0.2">
      <c r="A54" s="12"/>
      <c r="B54" s="12">
        <v>18050500</v>
      </c>
      <c r="C54" s="18" t="s">
        <v>40</v>
      </c>
      <c r="D54" s="34">
        <v>2173576.1800000002</v>
      </c>
      <c r="E54" s="34">
        <v>8332000</v>
      </c>
      <c r="F54" s="34">
        <v>4200000</v>
      </c>
      <c r="G54" s="34">
        <v>2496550.15</v>
      </c>
      <c r="H54" s="17">
        <f t="shared" si="1"/>
        <v>29.963395943350935</v>
      </c>
      <c r="I54" s="17">
        <f t="shared" si="2"/>
        <v>59.441670238095234</v>
      </c>
      <c r="J54" s="17">
        <f t="shared" si="3"/>
        <v>322973.96999999974</v>
      </c>
      <c r="K54" s="17">
        <f t="shared" si="4"/>
        <v>114.85910514532782</v>
      </c>
    </row>
    <row r="55" spans="1:11" x14ac:dyDescent="0.2">
      <c r="A55" s="12"/>
      <c r="B55" s="13">
        <v>20000000</v>
      </c>
      <c r="C55" s="14" t="s">
        <v>41</v>
      </c>
      <c r="D55" s="33">
        <f>D56+D64+D74</f>
        <v>1230664.1399999999</v>
      </c>
      <c r="E55" s="33">
        <f>E56+E64+E74</f>
        <v>2480000</v>
      </c>
      <c r="F55" s="33">
        <f t="shared" ref="F55" si="5">F56+F64+F74</f>
        <v>1187700</v>
      </c>
      <c r="G55" s="33">
        <f>G56+G64+G74</f>
        <v>1457235.7700000003</v>
      </c>
      <c r="H55" s="15">
        <f t="shared" si="1"/>
        <v>58.759506854838719</v>
      </c>
      <c r="I55" s="15">
        <f t="shared" si="2"/>
        <v>122.69392691757179</v>
      </c>
      <c r="J55" s="15">
        <f t="shared" si="3"/>
        <v>226571.63000000035</v>
      </c>
      <c r="K55" s="15">
        <f t="shared" si="4"/>
        <v>118.41051694250231</v>
      </c>
    </row>
    <row r="56" spans="1:11" ht="13.5" x14ac:dyDescent="0.2">
      <c r="A56" s="12"/>
      <c r="B56" s="12">
        <v>21000000</v>
      </c>
      <c r="C56" s="16" t="s">
        <v>42</v>
      </c>
      <c r="D56" s="34">
        <v>124123.78</v>
      </c>
      <c r="E56" s="34">
        <v>155000</v>
      </c>
      <c r="F56" s="34">
        <v>76800</v>
      </c>
      <c r="G56" s="34">
        <v>129056.69</v>
      </c>
      <c r="H56" s="17">
        <f t="shared" si="1"/>
        <v>83.262380645161301</v>
      </c>
      <c r="I56" s="17">
        <f t="shared" si="2"/>
        <v>168.04256510416667</v>
      </c>
      <c r="J56" s="17">
        <f t="shared" si="3"/>
        <v>4932.9100000000035</v>
      </c>
      <c r="K56" s="17">
        <f t="shared" si="4"/>
        <v>103.97418609069109</v>
      </c>
    </row>
    <row r="57" spans="1:11" ht="63.75" x14ac:dyDescent="0.2">
      <c r="A57" s="12"/>
      <c r="B57" s="12">
        <v>21010000</v>
      </c>
      <c r="C57" s="18" t="s">
        <v>43</v>
      </c>
      <c r="D57" s="34">
        <v>104</v>
      </c>
      <c r="E57" s="34">
        <v>0</v>
      </c>
      <c r="F57" s="34">
        <v>0</v>
      </c>
      <c r="G57" s="34">
        <v>140</v>
      </c>
      <c r="H57" s="17" t="e">
        <f t="shared" si="1"/>
        <v>#DIV/0!</v>
      </c>
      <c r="I57" s="17" t="e">
        <f t="shared" si="2"/>
        <v>#DIV/0!</v>
      </c>
      <c r="J57" s="17">
        <f t="shared" si="3"/>
        <v>36</v>
      </c>
      <c r="K57" s="17">
        <f t="shared" si="4"/>
        <v>134.61538461538461</v>
      </c>
    </row>
    <row r="58" spans="1:11" ht="38.25" x14ac:dyDescent="0.2">
      <c r="A58" s="12"/>
      <c r="B58" s="12">
        <v>21010300</v>
      </c>
      <c r="C58" s="18" t="s">
        <v>44</v>
      </c>
      <c r="D58" s="34">
        <v>104</v>
      </c>
      <c r="E58" s="34">
        <v>0</v>
      </c>
      <c r="F58" s="34">
        <v>0</v>
      </c>
      <c r="G58" s="34">
        <v>140</v>
      </c>
      <c r="H58" s="17" t="e">
        <f t="shared" si="1"/>
        <v>#DIV/0!</v>
      </c>
      <c r="I58" s="17" t="e">
        <f t="shared" si="2"/>
        <v>#DIV/0!</v>
      </c>
      <c r="J58" s="17">
        <f t="shared" si="3"/>
        <v>36</v>
      </c>
      <c r="K58" s="17">
        <f t="shared" si="4"/>
        <v>134.61538461538461</v>
      </c>
    </row>
    <row r="59" spans="1:11" x14ac:dyDescent="0.2">
      <c r="A59" s="12"/>
      <c r="B59" s="12">
        <v>21080000</v>
      </c>
      <c r="C59" s="18" t="s">
        <v>45</v>
      </c>
      <c r="D59" s="34">
        <v>124019.78</v>
      </c>
      <c r="E59" s="34">
        <v>155000</v>
      </c>
      <c r="F59" s="34">
        <v>76800</v>
      </c>
      <c r="G59" s="34">
        <v>128916.69</v>
      </c>
      <c r="H59" s="17">
        <f t="shared" si="1"/>
        <v>83.172058064516136</v>
      </c>
      <c r="I59" s="17">
        <f t="shared" si="2"/>
        <v>167.86027343750001</v>
      </c>
      <c r="J59" s="17">
        <f t="shared" si="3"/>
        <v>4896.9100000000035</v>
      </c>
      <c r="K59" s="17">
        <f t="shared" si="4"/>
        <v>103.948491119723</v>
      </c>
    </row>
    <row r="60" spans="1:11" ht="63.75" hidden="1" x14ac:dyDescent="0.2">
      <c r="A60" s="12"/>
      <c r="B60" s="12">
        <v>21080900</v>
      </c>
      <c r="C60" s="18" t="s">
        <v>46</v>
      </c>
      <c r="D60" s="34">
        <v>0</v>
      </c>
      <c r="E60" s="34">
        <v>0</v>
      </c>
      <c r="F60" s="34">
        <v>0</v>
      </c>
      <c r="G60" s="34">
        <v>0</v>
      </c>
      <c r="H60" s="17" t="e">
        <f t="shared" si="1"/>
        <v>#DIV/0!</v>
      </c>
      <c r="I60" s="17"/>
      <c r="J60" s="17">
        <f t="shared" si="3"/>
        <v>0</v>
      </c>
      <c r="K60" s="17"/>
    </row>
    <row r="61" spans="1:11" x14ac:dyDescent="0.2">
      <c r="A61" s="12"/>
      <c r="B61" s="12">
        <v>21081100</v>
      </c>
      <c r="C61" s="18" t="s">
        <v>47</v>
      </c>
      <c r="D61" s="34">
        <v>90183.78</v>
      </c>
      <c r="E61" s="34">
        <v>105000</v>
      </c>
      <c r="F61" s="34">
        <v>52200</v>
      </c>
      <c r="G61" s="34">
        <v>83916.69</v>
      </c>
      <c r="H61" s="17">
        <f t="shared" si="1"/>
        <v>79.920657142857138</v>
      </c>
      <c r="I61" s="17">
        <f t="shared" si="2"/>
        <v>160.75994252873565</v>
      </c>
      <c r="J61" s="17">
        <f t="shared" si="3"/>
        <v>-6267.0899999999965</v>
      </c>
      <c r="K61" s="17">
        <f t="shared" si="4"/>
        <v>93.050757020830133</v>
      </c>
    </row>
    <row r="62" spans="1:11" ht="38.25" x14ac:dyDescent="0.2">
      <c r="A62" s="12"/>
      <c r="B62" s="12">
        <v>21081500</v>
      </c>
      <c r="C62" s="18" t="s">
        <v>48</v>
      </c>
      <c r="D62" s="34">
        <v>33836</v>
      </c>
      <c r="E62" s="34">
        <v>50000</v>
      </c>
      <c r="F62" s="34">
        <v>24600</v>
      </c>
      <c r="G62" s="34">
        <v>44000</v>
      </c>
      <c r="H62" s="17">
        <f t="shared" si="1"/>
        <v>88</v>
      </c>
      <c r="I62" s="17">
        <f t="shared" si="2"/>
        <v>178.86178861788616</v>
      </c>
      <c r="J62" s="17">
        <f t="shared" si="3"/>
        <v>10164</v>
      </c>
      <c r="K62" s="17">
        <f t="shared" si="4"/>
        <v>130.03901170351105</v>
      </c>
    </row>
    <row r="63" spans="1:11" x14ac:dyDescent="0.2">
      <c r="A63" s="12"/>
      <c r="B63" s="12">
        <v>21081700</v>
      </c>
      <c r="C63" s="18" t="s">
        <v>120</v>
      </c>
      <c r="D63" s="34"/>
      <c r="E63" s="34"/>
      <c r="F63" s="34"/>
      <c r="G63" s="34">
        <v>1000</v>
      </c>
      <c r="H63" s="17"/>
      <c r="I63" s="17"/>
      <c r="J63" s="17">
        <f t="shared" si="3"/>
        <v>1000</v>
      </c>
      <c r="K63" s="17"/>
    </row>
    <row r="64" spans="1:11" ht="27" x14ac:dyDescent="0.2">
      <c r="A64" s="12"/>
      <c r="B64" s="12">
        <v>22000000</v>
      </c>
      <c r="C64" s="16" t="s">
        <v>49</v>
      </c>
      <c r="D64" s="34">
        <v>1095974.46</v>
      </c>
      <c r="E64" s="34">
        <v>2275000</v>
      </c>
      <c r="F64" s="34">
        <v>1086000</v>
      </c>
      <c r="G64" s="34">
        <f>G65+G69+G71</f>
        <v>1276020.4600000002</v>
      </c>
      <c r="H64" s="17">
        <f t="shared" si="1"/>
        <v>56.088811428571439</v>
      </c>
      <c r="I64" s="17">
        <f t="shared" si="2"/>
        <v>117.49727992633518</v>
      </c>
      <c r="J64" s="17">
        <f t="shared" si="3"/>
        <v>180046.00000000023</v>
      </c>
      <c r="K64" s="17">
        <f t="shared" si="4"/>
        <v>116.42793756343556</v>
      </c>
    </row>
    <row r="65" spans="1:11" x14ac:dyDescent="0.2">
      <c r="A65" s="12"/>
      <c r="B65" s="12">
        <v>22010000</v>
      </c>
      <c r="C65" s="18" t="s">
        <v>50</v>
      </c>
      <c r="D65" s="34">
        <v>958357.92</v>
      </c>
      <c r="E65" s="34">
        <v>2050000</v>
      </c>
      <c r="F65" s="34">
        <v>975000</v>
      </c>
      <c r="G65" s="34">
        <v>1195822.8</v>
      </c>
      <c r="H65" s="17">
        <f t="shared" si="1"/>
        <v>58.332819512195123</v>
      </c>
      <c r="I65" s="17">
        <f t="shared" si="2"/>
        <v>122.64849230769231</v>
      </c>
      <c r="J65" s="17">
        <f t="shared" si="3"/>
        <v>237464.88</v>
      </c>
      <c r="K65" s="17">
        <f t="shared" si="4"/>
        <v>124.7783082963409</v>
      </c>
    </row>
    <row r="66" spans="1:11" ht="38.25" x14ac:dyDescent="0.2">
      <c r="A66" s="12"/>
      <c r="B66" s="12">
        <v>22010300</v>
      </c>
      <c r="C66" s="18" t="s">
        <v>121</v>
      </c>
      <c r="D66" s="34"/>
      <c r="E66" s="34">
        <v>0</v>
      </c>
      <c r="F66" s="34">
        <v>0</v>
      </c>
      <c r="G66" s="34">
        <v>18148</v>
      </c>
      <c r="H66" s="17" t="e">
        <f t="shared" si="1"/>
        <v>#DIV/0!</v>
      </c>
      <c r="I66" s="17" t="e">
        <f t="shared" si="2"/>
        <v>#DIV/0!</v>
      </c>
      <c r="J66" s="17"/>
      <c r="K66" s="17"/>
    </row>
    <row r="67" spans="1:11" x14ac:dyDescent="0.2">
      <c r="A67" s="12"/>
      <c r="B67" s="12">
        <v>22012500</v>
      </c>
      <c r="C67" s="18" t="s">
        <v>51</v>
      </c>
      <c r="D67" s="34">
        <v>551363.41</v>
      </c>
      <c r="E67" s="34">
        <v>1300000</v>
      </c>
      <c r="F67" s="34">
        <v>600000</v>
      </c>
      <c r="G67" s="34">
        <v>643093.80000000005</v>
      </c>
      <c r="H67" s="17">
        <f t="shared" si="1"/>
        <v>49.468753846153852</v>
      </c>
      <c r="I67" s="17">
        <f t="shared" si="2"/>
        <v>107.1823</v>
      </c>
      <c r="J67" s="17">
        <f t="shared" si="3"/>
        <v>91730.390000000014</v>
      </c>
      <c r="K67" s="17">
        <f t="shared" si="4"/>
        <v>116.63701078749496</v>
      </c>
    </row>
    <row r="68" spans="1:11" ht="25.5" x14ac:dyDescent="0.2">
      <c r="A68" s="12"/>
      <c r="B68" s="12">
        <v>22012600</v>
      </c>
      <c r="C68" s="18" t="s">
        <v>52</v>
      </c>
      <c r="D68" s="34">
        <v>406994.51</v>
      </c>
      <c r="E68" s="34">
        <v>750000</v>
      </c>
      <c r="F68" s="34">
        <v>375000</v>
      </c>
      <c r="G68" s="34">
        <v>534581</v>
      </c>
      <c r="H68" s="17">
        <f t="shared" si="1"/>
        <v>71.277466666666669</v>
      </c>
      <c r="I68" s="17">
        <f t="shared" si="2"/>
        <v>142.55493333333334</v>
      </c>
      <c r="J68" s="17">
        <f t="shared" si="3"/>
        <v>127586.48999999999</v>
      </c>
      <c r="K68" s="17">
        <f t="shared" si="4"/>
        <v>131.34845479856719</v>
      </c>
    </row>
    <row r="69" spans="1:11" ht="38.25" x14ac:dyDescent="0.2">
      <c r="A69" s="12"/>
      <c r="B69" s="12">
        <v>22080000</v>
      </c>
      <c r="C69" s="18" t="s">
        <v>53</v>
      </c>
      <c r="D69" s="34">
        <v>104697.92</v>
      </c>
      <c r="E69" s="34">
        <v>170000</v>
      </c>
      <c r="F69" s="34">
        <v>84000</v>
      </c>
      <c r="G69" s="34">
        <v>37888.36</v>
      </c>
      <c r="H69" s="17">
        <f t="shared" si="1"/>
        <v>22.287270588235295</v>
      </c>
      <c r="I69" s="17">
        <f t="shared" si="2"/>
        <v>45.105190476190479</v>
      </c>
      <c r="J69" s="17">
        <f t="shared" si="3"/>
        <v>-66809.56</v>
      </c>
      <c r="K69" s="17">
        <f t="shared" si="4"/>
        <v>36.188264294075758</v>
      </c>
    </row>
    <row r="70" spans="1:11" ht="38.25" x14ac:dyDescent="0.2">
      <c r="A70" s="12"/>
      <c r="B70" s="12">
        <v>22080400</v>
      </c>
      <c r="C70" s="18" t="s">
        <v>54</v>
      </c>
      <c r="D70" s="34">
        <v>104697.92</v>
      </c>
      <c r="E70" s="34">
        <v>170000</v>
      </c>
      <c r="F70" s="34">
        <v>84000</v>
      </c>
      <c r="G70" s="34">
        <v>37888.36</v>
      </c>
      <c r="H70" s="17">
        <f t="shared" si="1"/>
        <v>22.287270588235295</v>
      </c>
      <c r="I70" s="17">
        <f t="shared" si="2"/>
        <v>45.105190476190479</v>
      </c>
      <c r="J70" s="17">
        <f t="shared" si="3"/>
        <v>-66809.56</v>
      </c>
      <c r="K70" s="17">
        <f t="shared" si="4"/>
        <v>36.188264294075758</v>
      </c>
    </row>
    <row r="71" spans="1:11" x14ac:dyDescent="0.2">
      <c r="A71" s="12"/>
      <c r="B71" s="12">
        <v>22090000</v>
      </c>
      <c r="C71" s="18" t="s">
        <v>55</v>
      </c>
      <c r="D71" s="34">
        <v>32918.620000000003</v>
      </c>
      <c r="E71" s="34">
        <v>55000</v>
      </c>
      <c r="F71" s="34">
        <v>27000</v>
      </c>
      <c r="G71" s="34">
        <v>42309.3</v>
      </c>
      <c r="H71" s="17">
        <f t="shared" si="1"/>
        <v>76.926000000000002</v>
      </c>
      <c r="I71" s="17">
        <f t="shared" si="2"/>
        <v>156.70111111111112</v>
      </c>
      <c r="J71" s="17">
        <f t="shared" si="3"/>
        <v>9390.68</v>
      </c>
      <c r="K71" s="17">
        <f t="shared" si="4"/>
        <v>128.52695526118652</v>
      </c>
    </row>
    <row r="72" spans="1:11" ht="38.25" x14ac:dyDescent="0.2">
      <c r="A72" s="12"/>
      <c r="B72" s="12">
        <v>22090100</v>
      </c>
      <c r="C72" s="18" t="s">
        <v>56</v>
      </c>
      <c r="D72" s="34">
        <v>30360.12</v>
      </c>
      <c r="E72" s="34">
        <v>50000</v>
      </c>
      <c r="F72" s="34">
        <v>24600</v>
      </c>
      <c r="G72" s="34">
        <v>39971.800000000003</v>
      </c>
      <c r="H72" s="17">
        <f t="shared" si="1"/>
        <v>79.943600000000004</v>
      </c>
      <c r="I72" s="17">
        <f t="shared" si="2"/>
        <v>162.48699186991871</v>
      </c>
      <c r="J72" s="17">
        <f t="shared" si="3"/>
        <v>9611.6800000000039</v>
      </c>
      <c r="K72" s="17">
        <f t="shared" si="4"/>
        <v>131.6588998989464</v>
      </c>
    </row>
    <row r="73" spans="1:11" ht="38.25" x14ac:dyDescent="0.2">
      <c r="A73" s="12"/>
      <c r="B73" s="12">
        <v>22090400</v>
      </c>
      <c r="C73" s="18" t="s">
        <v>57</v>
      </c>
      <c r="D73" s="34">
        <v>2558.5</v>
      </c>
      <c r="E73" s="34">
        <v>5000</v>
      </c>
      <c r="F73" s="34">
        <v>2400</v>
      </c>
      <c r="G73" s="34">
        <v>2337.5</v>
      </c>
      <c r="H73" s="17">
        <f t="shared" si="1"/>
        <v>46.75</v>
      </c>
      <c r="I73" s="17">
        <f t="shared" si="2"/>
        <v>97.395833333333343</v>
      </c>
      <c r="J73" s="17">
        <f t="shared" si="3"/>
        <v>-221</v>
      </c>
      <c r="K73" s="17">
        <f t="shared" si="4"/>
        <v>91.362126245847179</v>
      </c>
    </row>
    <row r="74" spans="1:11" ht="13.5" x14ac:dyDescent="0.2">
      <c r="A74" s="12"/>
      <c r="B74" s="12">
        <v>24000000</v>
      </c>
      <c r="C74" s="16" t="s">
        <v>58</v>
      </c>
      <c r="D74" s="34">
        <v>10565.9</v>
      </c>
      <c r="E74" s="34">
        <v>50000</v>
      </c>
      <c r="F74" s="34">
        <v>24900</v>
      </c>
      <c r="G74" s="34">
        <v>52158.62</v>
      </c>
      <c r="H74" s="17">
        <f t="shared" si="1"/>
        <v>104.31724</v>
      </c>
      <c r="I74" s="17">
        <f t="shared" si="2"/>
        <v>209.47236947791166</v>
      </c>
      <c r="J74" s="17">
        <f t="shared" si="3"/>
        <v>41592.720000000001</v>
      </c>
      <c r="K74" s="17">
        <f t="shared" si="4"/>
        <v>493.65051722995679</v>
      </c>
    </row>
    <row r="75" spans="1:11" x14ac:dyDescent="0.2">
      <c r="A75" s="12"/>
      <c r="B75" s="12">
        <v>24060000</v>
      </c>
      <c r="C75" s="18" t="s">
        <v>45</v>
      </c>
      <c r="D75" s="34">
        <v>10565.9</v>
      </c>
      <c r="E75" s="34">
        <v>50000</v>
      </c>
      <c r="F75" s="34">
        <v>24900</v>
      </c>
      <c r="G75" s="34">
        <v>52158.62</v>
      </c>
      <c r="H75" s="17">
        <f t="shared" si="1"/>
        <v>104.31724</v>
      </c>
      <c r="I75" s="17">
        <f t="shared" si="2"/>
        <v>209.47236947791166</v>
      </c>
      <c r="J75" s="17">
        <f t="shared" si="3"/>
        <v>41592.720000000001</v>
      </c>
      <c r="K75" s="17">
        <f t="shared" si="4"/>
        <v>493.65051722995679</v>
      </c>
    </row>
    <row r="76" spans="1:11" x14ac:dyDescent="0.2">
      <c r="A76" s="12"/>
      <c r="B76" s="12">
        <v>24060300</v>
      </c>
      <c r="C76" s="18" t="s">
        <v>45</v>
      </c>
      <c r="D76" s="34">
        <v>8347.7000000000007</v>
      </c>
      <c r="E76" s="34">
        <v>45000</v>
      </c>
      <c r="F76" s="34">
        <v>22500</v>
      </c>
      <c r="G76" s="34">
        <v>49540.4</v>
      </c>
      <c r="H76" s="17">
        <f t="shared" si="1"/>
        <v>110.08977777777777</v>
      </c>
      <c r="I76" s="17">
        <f t="shared" si="2"/>
        <v>220.17955555555554</v>
      </c>
      <c r="J76" s="17">
        <f t="shared" si="3"/>
        <v>41192.699999999997</v>
      </c>
      <c r="K76" s="17">
        <f t="shared" si="4"/>
        <v>593.46167207733856</v>
      </c>
    </row>
    <row r="77" spans="1:11" ht="63.75" x14ac:dyDescent="0.2">
      <c r="A77" s="12"/>
      <c r="B77" s="12">
        <v>24062200</v>
      </c>
      <c r="C77" s="18" t="s">
        <v>59</v>
      </c>
      <c r="D77" s="34">
        <v>2218.1999999999998</v>
      </c>
      <c r="E77" s="34">
        <v>5000</v>
      </c>
      <c r="F77" s="34">
        <v>2400</v>
      </c>
      <c r="G77" s="34">
        <v>2618.2199999999998</v>
      </c>
      <c r="H77" s="17">
        <f t="shared" si="1"/>
        <v>52.364400000000003</v>
      </c>
      <c r="I77" s="17">
        <f t="shared" si="2"/>
        <v>109.09249999999999</v>
      </c>
      <c r="J77" s="17">
        <f t="shared" si="3"/>
        <v>400.02</v>
      </c>
      <c r="K77" s="17">
        <f t="shared" si="4"/>
        <v>118.03354070868272</v>
      </c>
    </row>
    <row r="78" spans="1:11" x14ac:dyDescent="0.2">
      <c r="A78" s="12"/>
      <c r="B78" s="13">
        <v>30000000</v>
      </c>
      <c r="C78" s="14" t="s">
        <v>60</v>
      </c>
      <c r="D78" s="33">
        <v>6000</v>
      </c>
      <c r="E78" s="33">
        <v>0</v>
      </c>
      <c r="F78" s="33">
        <v>0</v>
      </c>
      <c r="G78" s="33">
        <v>0</v>
      </c>
      <c r="H78" s="15" t="e">
        <f t="shared" si="1"/>
        <v>#DIV/0!</v>
      </c>
      <c r="I78" s="15"/>
      <c r="J78" s="15">
        <f t="shared" si="3"/>
        <v>-6000</v>
      </c>
      <c r="K78" s="15">
        <f t="shared" si="4"/>
        <v>0</v>
      </c>
    </row>
    <row r="79" spans="1:11" x14ac:dyDescent="0.2">
      <c r="A79" s="12"/>
      <c r="B79" s="12">
        <v>31000000</v>
      </c>
      <c r="C79" s="18" t="s">
        <v>61</v>
      </c>
      <c r="D79" s="34">
        <v>6000</v>
      </c>
      <c r="E79" s="34">
        <v>0</v>
      </c>
      <c r="F79" s="34">
        <v>0</v>
      </c>
      <c r="G79" s="34">
        <v>0</v>
      </c>
      <c r="H79" s="17" t="e">
        <f t="shared" si="1"/>
        <v>#DIV/0!</v>
      </c>
      <c r="I79" s="17"/>
      <c r="J79" s="17">
        <f t="shared" si="3"/>
        <v>-6000</v>
      </c>
      <c r="K79" s="17">
        <f t="shared" si="4"/>
        <v>0</v>
      </c>
    </row>
    <row r="80" spans="1:11" ht="63.75" x14ac:dyDescent="0.2">
      <c r="A80" s="12"/>
      <c r="B80" s="12">
        <v>31010000</v>
      </c>
      <c r="C80" s="18" t="s">
        <v>62</v>
      </c>
      <c r="D80" s="34">
        <v>6000</v>
      </c>
      <c r="E80" s="34">
        <v>0</v>
      </c>
      <c r="F80" s="34">
        <v>0</v>
      </c>
      <c r="G80" s="34">
        <v>0</v>
      </c>
      <c r="H80" s="17" t="e">
        <f t="shared" ref="H80:H132" si="6">G80/E80*100</f>
        <v>#DIV/0!</v>
      </c>
      <c r="I80" s="17"/>
      <c r="J80" s="17">
        <f t="shared" ref="J80:J132" si="7">G80-D80</f>
        <v>-6000</v>
      </c>
      <c r="K80" s="17">
        <f t="shared" ref="K80:K132" si="8">G80/D80*100</f>
        <v>0</v>
      </c>
    </row>
    <row r="81" spans="1:11" ht="63.75" x14ac:dyDescent="0.2">
      <c r="A81" s="12"/>
      <c r="B81" s="12">
        <v>31010200</v>
      </c>
      <c r="C81" s="18" t="s">
        <v>63</v>
      </c>
      <c r="D81" s="34">
        <v>6000</v>
      </c>
      <c r="E81" s="34">
        <v>0</v>
      </c>
      <c r="F81" s="34">
        <v>0</v>
      </c>
      <c r="G81" s="34">
        <v>0</v>
      </c>
      <c r="H81" s="17" t="e">
        <f t="shared" si="6"/>
        <v>#DIV/0!</v>
      </c>
      <c r="I81" s="17"/>
      <c r="J81" s="17">
        <f t="shared" si="7"/>
        <v>-6000</v>
      </c>
      <c r="K81" s="17">
        <f t="shared" si="8"/>
        <v>0</v>
      </c>
    </row>
    <row r="82" spans="1:11" x14ac:dyDescent="0.2">
      <c r="A82" s="12"/>
      <c r="B82" s="13">
        <v>40000000</v>
      </c>
      <c r="C82" s="14" t="s">
        <v>64</v>
      </c>
      <c r="D82" s="33">
        <f>D84+D86+D91+D93</f>
        <v>42112050</v>
      </c>
      <c r="E82" s="33">
        <f>E84+E86+E91+E93</f>
        <v>90346055</v>
      </c>
      <c r="F82" s="33">
        <f t="shared" ref="F82" si="9">F84+F86+F91+F93</f>
        <v>51710734</v>
      </c>
      <c r="G82" s="33">
        <f>G84+G86+G91+G93</f>
        <v>51526909</v>
      </c>
      <c r="H82" s="15">
        <f t="shared" si="6"/>
        <v>57.032826723867473</v>
      </c>
      <c r="I82" s="15">
        <f t="shared" ref="I82:I101" si="10">G82/F82*100</f>
        <v>99.644512878119272</v>
      </c>
      <c r="J82" s="15">
        <f t="shared" si="7"/>
        <v>9414859</v>
      </c>
      <c r="K82" s="15">
        <f t="shared" si="8"/>
        <v>122.35668650659373</v>
      </c>
    </row>
    <row r="83" spans="1:11" x14ac:dyDescent="0.2">
      <c r="A83" s="12"/>
      <c r="B83" s="12">
        <v>41000000</v>
      </c>
      <c r="C83" s="18" t="s">
        <v>65</v>
      </c>
      <c r="D83" s="34">
        <v>42112050</v>
      </c>
      <c r="E83" s="34">
        <v>90346055</v>
      </c>
      <c r="F83" s="34">
        <v>51710734</v>
      </c>
      <c r="G83" s="34">
        <v>51526909</v>
      </c>
      <c r="H83" s="17">
        <f t="shared" si="6"/>
        <v>57.032826723867473</v>
      </c>
      <c r="I83" s="17">
        <f t="shared" si="10"/>
        <v>99.644512878119272</v>
      </c>
      <c r="J83" s="17">
        <f t="shared" si="7"/>
        <v>9414859</v>
      </c>
      <c r="K83" s="17">
        <f t="shared" si="8"/>
        <v>122.35668650659373</v>
      </c>
    </row>
    <row r="84" spans="1:11" x14ac:dyDescent="0.2">
      <c r="A84" s="12"/>
      <c r="B84" s="12">
        <v>41020000</v>
      </c>
      <c r="C84" s="18" t="s">
        <v>66</v>
      </c>
      <c r="D84" s="34">
        <v>5091000</v>
      </c>
      <c r="E84" s="34">
        <v>11029700</v>
      </c>
      <c r="F84" s="34">
        <v>5514600</v>
      </c>
      <c r="G84" s="34">
        <v>5514600</v>
      </c>
      <c r="H84" s="17">
        <f t="shared" si="6"/>
        <v>49.997733392567341</v>
      </c>
      <c r="I84" s="17">
        <f t="shared" si="10"/>
        <v>100</v>
      </c>
      <c r="J84" s="17">
        <f t="shared" si="7"/>
        <v>423600</v>
      </c>
      <c r="K84" s="17">
        <f t="shared" si="8"/>
        <v>108.32056570418385</v>
      </c>
    </row>
    <row r="85" spans="1:11" x14ac:dyDescent="0.2">
      <c r="A85" s="12"/>
      <c r="B85" s="12">
        <v>41020100</v>
      </c>
      <c r="C85" s="18" t="s">
        <v>67</v>
      </c>
      <c r="D85" s="34">
        <v>5091000</v>
      </c>
      <c r="E85" s="34">
        <v>11029700</v>
      </c>
      <c r="F85" s="34">
        <v>5514600</v>
      </c>
      <c r="G85" s="34">
        <v>5514600</v>
      </c>
      <c r="H85" s="17">
        <f t="shared" si="6"/>
        <v>49.997733392567341</v>
      </c>
      <c r="I85" s="17">
        <f t="shared" si="10"/>
        <v>100</v>
      </c>
      <c r="J85" s="17">
        <f t="shared" si="7"/>
        <v>423600</v>
      </c>
      <c r="K85" s="17">
        <f t="shared" si="8"/>
        <v>108.32056570418385</v>
      </c>
    </row>
    <row r="86" spans="1:11" x14ac:dyDescent="0.2">
      <c r="A86" s="12"/>
      <c r="B86" s="12">
        <v>41030000</v>
      </c>
      <c r="C86" s="18" t="s">
        <v>68</v>
      </c>
      <c r="D86" s="34">
        <v>32806600</v>
      </c>
      <c r="E86" s="34">
        <v>75669255</v>
      </c>
      <c r="F86" s="34">
        <v>43647500</v>
      </c>
      <c r="G86" s="34">
        <v>43647500</v>
      </c>
      <c r="H86" s="17">
        <f t="shared" si="6"/>
        <v>57.681947575669938</v>
      </c>
      <c r="I86" s="17">
        <f t="shared" si="10"/>
        <v>100</v>
      </c>
      <c r="J86" s="17">
        <f t="shared" si="7"/>
        <v>10840900</v>
      </c>
      <c r="K86" s="17">
        <f t="shared" si="8"/>
        <v>133.04487511659241</v>
      </c>
    </row>
    <row r="87" spans="1:11" ht="25.5" x14ac:dyDescent="0.2">
      <c r="A87" s="12"/>
      <c r="B87" s="12">
        <v>41033900</v>
      </c>
      <c r="C87" s="18" t="s">
        <v>69</v>
      </c>
      <c r="D87" s="34">
        <v>28314300</v>
      </c>
      <c r="E87" s="34">
        <v>73149300</v>
      </c>
      <c r="F87" s="34">
        <v>42318500</v>
      </c>
      <c r="G87" s="34">
        <v>42318500</v>
      </c>
      <c r="H87" s="17">
        <f t="shared" si="6"/>
        <v>57.852228250988048</v>
      </c>
      <c r="I87" s="17">
        <f t="shared" si="10"/>
        <v>100</v>
      </c>
      <c r="J87" s="17">
        <f t="shared" si="7"/>
        <v>14004200</v>
      </c>
      <c r="K87" s="17">
        <f t="shared" si="8"/>
        <v>149.45981359242504</v>
      </c>
    </row>
    <row r="88" spans="1:11" ht="25.5" x14ac:dyDescent="0.2">
      <c r="A88" s="12"/>
      <c r="B88" s="12">
        <v>41034200</v>
      </c>
      <c r="C88" s="18" t="s">
        <v>70</v>
      </c>
      <c r="D88" s="34">
        <v>4492300</v>
      </c>
      <c r="E88" s="34">
        <v>0</v>
      </c>
      <c r="F88" s="34">
        <v>0</v>
      </c>
      <c r="G88" s="34">
        <v>0</v>
      </c>
      <c r="H88" s="17" t="e">
        <f t="shared" si="6"/>
        <v>#DIV/0!</v>
      </c>
      <c r="I88" s="17" t="e">
        <f t="shared" si="10"/>
        <v>#DIV/0!</v>
      </c>
      <c r="J88" s="17">
        <f t="shared" si="7"/>
        <v>-4492300</v>
      </c>
      <c r="K88" s="17">
        <f t="shared" si="8"/>
        <v>0</v>
      </c>
    </row>
    <row r="89" spans="1:11" hidden="1" x14ac:dyDescent="0.2">
      <c r="A89" s="12"/>
      <c r="B89" s="12">
        <v>41034500</v>
      </c>
      <c r="C89" s="18"/>
      <c r="D89" s="34"/>
      <c r="E89" s="34"/>
      <c r="F89" s="34"/>
      <c r="G89" s="34"/>
      <c r="H89" s="17"/>
      <c r="I89" s="17"/>
      <c r="J89" s="17">
        <f t="shared" si="7"/>
        <v>0</v>
      </c>
      <c r="K89" s="17" t="e">
        <f t="shared" si="8"/>
        <v>#DIV/0!</v>
      </c>
    </row>
    <row r="90" spans="1:11" ht="38.25" x14ac:dyDescent="0.2">
      <c r="A90" s="12"/>
      <c r="B90" s="12">
        <v>41034500</v>
      </c>
      <c r="C90" s="18" t="s">
        <v>122</v>
      </c>
      <c r="D90" s="34"/>
      <c r="E90" s="34">
        <v>2519955</v>
      </c>
      <c r="F90" s="34">
        <v>1329000</v>
      </c>
      <c r="G90" s="34">
        <v>1329000</v>
      </c>
      <c r="H90" s="17"/>
      <c r="I90" s="17"/>
      <c r="J90" s="17"/>
      <c r="K90" s="17"/>
    </row>
    <row r="91" spans="1:11" x14ac:dyDescent="0.2">
      <c r="A91" s="12"/>
      <c r="B91" s="12">
        <v>41040000</v>
      </c>
      <c r="C91" s="18" t="s">
        <v>71</v>
      </c>
      <c r="D91" s="34">
        <v>1663506</v>
      </c>
      <c r="E91" s="34">
        <v>0</v>
      </c>
      <c r="F91" s="34">
        <v>0</v>
      </c>
      <c r="G91" s="34">
        <v>0</v>
      </c>
      <c r="H91" s="17" t="e">
        <f t="shared" si="6"/>
        <v>#DIV/0!</v>
      </c>
      <c r="I91" s="17" t="e">
        <f t="shared" si="10"/>
        <v>#DIV/0!</v>
      </c>
      <c r="J91" s="17">
        <f t="shared" si="7"/>
        <v>-1663506</v>
      </c>
      <c r="K91" s="17">
        <f t="shared" si="8"/>
        <v>0</v>
      </c>
    </row>
    <row r="92" spans="1:11" ht="51" x14ac:dyDescent="0.2">
      <c r="A92" s="12"/>
      <c r="B92" s="12">
        <v>41040200</v>
      </c>
      <c r="C92" s="18" t="s">
        <v>72</v>
      </c>
      <c r="D92" s="34">
        <v>1663506</v>
      </c>
      <c r="E92" s="34">
        <v>0</v>
      </c>
      <c r="F92" s="34">
        <v>0</v>
      </c>
      <c r="G92" s="34">
        <v>0</v>
      </c>
      <c r="H92" s="17" t="e">
        <f t="shared" si="6"/>
        <v>#DIV/0!</v>
      </c>
      <c r="I92" s="17" t="e">
        <f t="shared" si="10"/>
        <v>#DIV/0!</v>
      </c>
      <c r="J92" s="17">
        <f t="shared" si="7"/>
        <v>-1663506</v>
      </c>
      <c r="K92" s="17">
        <f t="shared" si="8"/>
        <v>0</v>
      </c>
    </row>
    <row r="93" spans="1:11" ht="25.5" x14ac:dyDescent="0.2">
      <c r="A93" s="12"/>
      <c r="B93" s="12">
        <v>41050000</v>
      </c>
      <c r="C93" s="18" t="s">
        <v>73</v>
      </c>
      <c r="D93" s="34">
        <v>2550944</v>
      </c>
      <c r="E93" s="34">
        <v>3647100</v>
      </c>
      <c r="F93" s="34">
        <v>2548634</v>
      </c>
      <c r="G93" s="34">
        <v>2364809</v>
      </c>
      <c r="H93" s="17">
        <f t="shared" si="6"/>
        <v>64.840805023169096</v>
      </c>
      <c r="I93" s="17">
        <f t="shared" si="10"/>
        <v>92.787312733016975</v>
      </c>
      <c r="J93" s="17">
        <f t="shared" si="7"/>
        <v>-186135</v>
      </c>
      <c r="K93" s="17">
        <f t="shared" si="8"/>
        <v>92.703289448925574</v>
      </c>
    </row>
    <row r="94" spans="1:11" ht="38.25" x14ac:dyDescent="0.2">
      <c r="A94" s="12"/>
      <c r="B94" s="12">
        <v>41051000</v>
      </c>
      <c r="C94" s="18" t="s">
        <v>74</v>
      </c>
      <c r="D94" s="34">
        <v>555800</v>
      </c>
      <c r="E94" s="34">
        <v>1141900</v>
      </c>
      <c r="F94" s="34">
        <v>660600</v>
      </c>
      <c r="G94" s="34">
        <v>660600</v>
      </c>
      <c r="H94" s="17">
        <f t="shared" si="6"/>
        <v>57.850950170768023</v>
      </c>
      <c r="I94" s="17">
        <f t="shared" si="10"/>
        <v>100</v>
      </c>
      <c r="J94" s="17">
        <f t="shared" si="7"/>
        <v>104800</v>
      </c>
      <c r="K94" s="17">
        <f t="shared" si="8"/>
        <v>118.85570349046419</v>
      </c>
    </row>
    <row r="95" spans="1:11" hidden="1" x14ac:dyDescent="0.2">
      <c r="A95" s="12"/>
      <c r="B95" s="12">
        <v>41051100</v>
      </c>
      <c r="C95" s="18"/>
      <c r="D95" s="34"/>
      <c r="E95" s="34"/>
      <c r="F95" s="34"/>
      <c r="G95" s="34"/>
      <c r="H95" s="17"/>
      <c r="I95" s="17"/>
      <c r="J95" s="17">
        <f t="shared" si="7"/>
        <v>0</v>
      </c>
      <c r="K95" s="17" t="e">
        <f t="shared" si="8"/>
        <v>#DIV/0!</v>
      </c>
    </row>
    <row r="96" spans="1:11" ht="38.25" x14ac:dyDescent="0.2">
      <c r="A96" s="12"/>
      <c r="B96" s="12">
        <v>41051100</v>
      </c>
      <c r="C96" s="18" t="s">
        <v>123</v>
      </c>
      <c r="D96" s="34">
        <v>1111760</v>
      </c>
      <c r="E96" s="34"/>
      <c r="F96" s="34"/>
      <c r="G96" s="34"/>
      <c r="H96" s="17"/>
      <c r="I96" s="17"/>
      <c r="J96" s="17"/>
      <c r="K96" s="17"/>
    </row>
    <row r="97" spans="1:11" ht="38.25" x14ac:dyDescent="0.2">
      <c r="A97" s="12"/>
      <c r="B97" s="12">
        <v>41051200</v>
      </c>
      <c r="C97" s="18" t="s">
        <v>75</v>
      </c>
      <c r="D97" s="34">
        <v>112300</v>
      </c>
      <c r="E97" s="34">
        <v>293600</v>
      </c>
      <c r="F97" s="34">
        <v>130284</v>
      </c>
      <c r="G97" s="34">
        <v>130284</v>
      </c>
      <c r="H97" s="17">
        <f t="shared" si="6"/>
        <v>44.374659400544957</v>
      </c>
      <c r="I97" s="17">
        <f t="shared" si="10"/>
        <v>100</v>
      </c>
      <c r="J97" s="17">
        <f t="shared" si="7"/>
        <v>17984</v>
      </c>
      <c r="K97" s="17">
        <f t="shared" si="8"/>
        <v>116.01424755120213</v>
      </c>
    </row>
    <row r="98" spans="1:11" x14ac:dyDescent="0.2">
      <c r="A98" s="12"/>
      <c r="B98" s="12">
        <v>41051400</v>
      </c>
      <c r="C98" s="18"/>
      <c r="D98" s="34">
        <v>204784</v>
      </c>
      <c r="E98" s="34"/>
      <c r="F98" s="34"/>
      <c r="G98" s="34"/>
      <c r="H98" s="17"/>
      <c r="I98" s="17"/>
      <c r="J98" s="17"/>
      <c r="K98" s="17"/>
    </row>
    <row r="99" spans="1:11" ht="38.25" x14ac:dyDescent="0.2">
      <c r="A99" s="12"/>
      <c r="B99" s="12">
        <v>41051500</v>
      </c>
      <c r="C99" s="18" t="s">
        <v>76</v>
      </c>
      <c r="D99" s="34">
        <v>142200</v>
      </c>
      <c r="E99" s="34">
        <v>0</v>
      </c>
      <c r="F99" s="34">
        <v>0</v>
      </c>
      <c r="G99" s="34">
        <v>0</v>
      </c>
      <c r="H99" s="17" t="e">
        <f t="shared" si="6"/>
        <v>#DIV/0!</v>
      </c>
      <c r="I99" s="17" t="e">
        <f t="shared" si="10"/>
        <v>#DIV/0!</v>
      </c>
      <c r="J99" s="17">
        <f t="shared" si="7"/>
        <v>-142200</v>
      </c>
      <c r="K99" s="17"/>
    </row>
    <row r="100" spans="1:11" x14ac:dyDescent="0.2">
      <c r="A100" s="12"/>
      <c r="B100" s="12">
        <v>41053900</v>
      </c>
      <c r="C100" s="18" t="s">
        <v>77</v>
      </c>
      <c r="D100" s="34">
        <v>187900</v>
      </c>
      <c r="E100" s="34">
        <v>1613800</v>
      </c>
      <c r="F100" s="34">
        <v>1159950</v>
      </c>
      <c r="G100" s="34">
        <v>976125</v>
      </c>
      <c r="H100" s="17">
        <f t="shared" si="6"/>
        <v>60.486119717437106</v>
      </c>
      <c r="I100" s="17">
        <f t="shared" si="10"/>
        <v>84.152334152334149</v>
      </c>
      <c r="J100" s="17">
        <f t="shared" si="7"/>
        <v>788225</v>
      </c>
      <c r="K100" s="17">
        <f t="shared" si="8"/>
        <v>519.49175093134647</v>
      </c>
    </row>
    <row r="101" spans="1:11" ht="38.25" x14ac:dyDescent="0.2">
      <c r="A101" s="12"/>
      <c r="B101" s="12">
        <v>41055000</v>
      </c>
      <c r="C101" s="18" t="s">
        <v>115</v>
      </c>
      <c r="D101" s="34">
        <v>236200</v>
      </c>
      <c r="E101" s="34">
        <v>597800</v>
      </c>
      <c r="F101" s="34">
        <v>597800</v>
      </c>
      <c r="G101" s="34">
        <v>597800</v>
      </c>
      <c r="H101" s="17">
        <f t="shared" si="6"/>
        <v>100</v>
      </c>
      <c r="I101" s="17">
        <f t="shared" si="10"/>
        <v>100</v>
      </c>
      <c r="J101" s="17">
        <f t="shared" si="7"/>
        <v>361600</v>
      </c>
      <c r="K101" s="17">
        <f t="shared" si="8"/>
        <v>253.0906011854361</v>
      </c>
    </row>
    <row r="102" spans="1:11" s="20" customFormat="1" x14ac:dyDescent="0.2">
      <c r="A102" s="50" t="s">
        <v>78</v>
      </c>
      <c r="B102" s="50"/>
      <c r="C102" s="50"/>
      <c r="D102" s="35">
        <f>D13+D55+D78</f>
        <v>42659682.68</v>
      </c>
      <c r="E102" s="35">
        <f>E13+E55+E78</f>
        <v>120322000</v>
      </c>
      <c r="F102" s="35">
        <f t="shared" ref="F102:G102" si="11">F13+F55+F78</f>
        <v>58598300</v>
      </c>
      <c r="G102" s="35">
        <f t="shared" si="11"/>
        <v>63647995.829999998</v>
      </c>
      <c r="H102" s="19">
        <f t="shared" si="6"/>
        <v>52.898053415003076</v>
      </c>
      <c r="I102" s="19">
        <f>G102/F102*100</f>
        <v>108.617478373946</v>
      </c>
      <c r="J102" s="19">
        <f t="shared" si="7"/>
        <v>20988313.149999999</v>
      </c>
      <c r="K102" s="19">
        <f t="shared" si="8"/>
        <v>149.1994122587318</v>
      </c>
    </row>
    <row r="103" spans="1:11" s="20" customFormat="1" x14ac:dyDescent="0.2">
      <c r="A103" s="51" t="s">
        <v>79</v>
      </c>
      <c r="B103" s="51"/>
      <c r="C103" s="51"/>
      <c r="D103" s="36">
        <f>D102+D82</f>
        <v>84771732.680000007</v>
      </c>
      <c r="E103" s="36">
        <f>E13+E55+E78+E82</f>
        <v>210668055</v>
      </c>
      <c r="F103" s="36">
        <f t="shared" ref="F103:G103" si="12">F13+F55+F78+F82</f>
        <v>110309034</v>
      </c>
      <c r="G103" s="36">
        <f t="shared" si="12"/>
        <v>115174904.83</v>
      </c>
      <c r="H103" s="21">
        <f t="shared" si="6"/>
        <v>54.671271745495545</v>
      </c>
      <c r="I103" s="21">
        <f t="shared" ref="I103:I130" si="13">G103/F103*100</f>
        <v>104.41112631808561</v>
      </c>
      <c r="J103" s="21">
        <f t="shared" si="7"/>
        <v>30403172.149999991</v>
      </c>
      <c r="K103" s="21">
        <f t="shared" si="8"/>
        <v>135.86475254052809</v>
      </c>
    </row>
    <row r="104" spans="1:11" ht="14.25" customHeight="1" x14ac:dyDescent="0.2">
      <c r="A104" s="5"/>
      <c r="B104" s="22"/>
      <c r="C104" s="23" t="s">
        <v>111</v>
      </c>
      <c r="D104" s="37"/>
      <c r="E104" s="37"/>
      <c r="F104" s="37"/>
      <c r="G104" s="37"/>
      <c r="H104" s="24"/>
      <c r="I104" s="24"/>
      <c r="J104" s="24"/>
      <c r="K104" s="24"/>
    </row>
    <row r="105" spans="1:11" x14ac:dyDescent="0.2">
      <c r="B105" s="25">
        <v>10000000</v>
      </c>
      <c r="C105" s="26" t="s">
        <v>3</v>
      </c>
      <c r="D105" s="38">
        <f>D106</f>
        <v>64856.24</v>
      </c>
      <c r="E105" s="38">
        <f>E106</f>
        <v>140000</v>
      </c>
      <c r="F105" s="38">
        <f t="shared" ref="F105:G105" si="14">F106</f>
        <v>70000</v>
      </c>
      <c r="G105" s="38">
        <f t="shared" si="14"/>
        <v>84592.19</v>
      </c>
      <c r="H105" s="27">
        <f t="shared" si="6"/>
        <v>60.422992857142852</v>
      </c>
      <c r="I105" s="27">
        <f t="shared" si="13"/>
        <v>120.8459857142857</v>
      </c>
      <c r="J105" s="27">
        <f t="shared" si="7"/>
        <v>19735.950000000004</v>
      </c>
      <c r="K105" s="27">
        <f t="shared" si="8"/>
        <v>130.43030246588455</v>
      </c>
    </row>
    <row r="106" spans="1:11" ht="13.5" x14ac:dyDescent="0.2">
      <c r="B106" s="12">
        <v>19000000</v>
      </c>
      <c r="C106" s="16" t="s">
        <v>92</v>
      </c>
      <c r="D106" s="34">
        <v>64856.24</v>
      </c>
      <c r="E106" s="34">
        <v>140000</v>
      </c>
      <c r="F106" s="34">
        <v>70000</v>
      </c>
      <c r="G106" s="34">
        <v>84592.19</v>
      </c>
      <c r="H106" s="28">
        <f t="shared" si="6"/>
        <v>60.422992857142852</v>
      </c>
      <c r="I106" s="28">
        <f t="shared" si="13"/>
        <v>120.8459857142857</v>
      </c>
      <c r="J106" s="28">
        <f t="shared" si="7"/>
        <v>19735.950000000004</v>
      </c>
      <c r="K106" s="28">
        <f t="shared" si="8"/>
        <v>130.43030246588455</v>
      </c>
    </row>
    <row r="107" spans="1:11" x14ac:dyDescent="0.2">
      <c r="B107" s="12">
        <v>19010000</v>
      </c>
      <c r="C107" s="18" t="s">
        <v>93</v>
      </c>
      <c r="D107" s="34">
        <v>64856.24</v>
      </c>
      <c r="E107" s="34">
        <v>140000</v>
      </c>
      <c r="F107" s="34">
        <v>70000</v>
      </c>
      <c r="G107" s="34">
        <v>84592.19</v>
      </c>
      <c r="H107" s="28">
        <f t="shared" si="6"/>
        <v>60.422992857142852</v>
      </c>
      <c r="I107" s="28">
        <f t="shared" si="13"/>
        <v>120.8459857142857</v>
      </c>
      <c r="J107" s="28">
        <f t="shared" si="7"/>
        <v>19735.950000000004</v>
      </c>
      <c r="K107" s="28">
        <f t="shared" si="8"/>
        <v>130.43030246588455</v>
      </c>
    </row>
    <row r="108" spans="1:11" ht="51" x14ac:dyDescent="0.2">
      <c r="B108" s="12">
        <v>19010100</v>
      </c>
      <c r="C108" s="18" t="s">
        <v>94</v>
      </c>
      <c r="D108" s="34">
        <v>34677.61</v>
      </c>
      <c r="E108" s="34">
        <v>80000</v>
      </c>
      <c r="F108" s="34">
        <v>40000</v>
      </c>
      <c r="G108" s="34">
        <v>59326.35</v>
      </c>
      <c r="H108" s="28">
        <f t="shared" si="6"/>
        <v>74.157937499999989</v>
      </c>
      <c r="I108" s="28">
        <f t="shared" si="13"/>
        <v>148.31587499999998</v>
      </c>
      <c r="J108" s="28">
        <f t="shared" si="7"/>
        <v>24648.739999999998</v>
      </c>
      <c r="K108" s="28">
        <f t="shared" si="8"/>
        <v>171.07969666883039</v>
      </c>
    </row>
    <row r="109" spans="1:11" ht="25.5" hidden="1" x14ac:dyDescent="0.2">
      <c r="B109" s="12">
        <v>19010200</v>
      </c>
      <c r="C109" s="18" t="s">
        <v>95</v>
      </c>
      <c r="D109" s="34">
        <v>0</v>
      </c>
      <c r="E109" s="34">
        <v>0</v>
      </c>
      <c r="F109" s="34">
        <v>0</v>
      </c>
      <c r="G109" s="34">
        <v>0</v>
      </c>
      <c r="H109" s="28" t="e">
        <f t="shared" si="6"/>
        <v>#DIV/0!</v>
      </c>
      <c r="I109" s="28" t="e">
        <f t="shared" si="13"/>
        <v>#DIV/0!</v>
      </c>
      <c r="J109" s="28">
        <f t="shared" si="7"/>
        <v>0</v>
      </c>
      <c r="K109" s="28" t="e">
        <f t="shared" si="8"/>
        <v>#DIV/0!</v>
      </c>
    </row>
    <row r="110" spans="1:11" ht="51" x14ac:dyDescent="0.2">
      <c r="B110" s="12">
        <v>19010300</v>
      </c>
      <c r="C110" s="18" t="s">
        <v>96</v>
      </c>
      <c r="D110" s="34">
        <v>30178.63</v>
      </c>
      <c r="E110" s="34">
        <v>60000</v>
      </c>
      <c r="F110" s="34">
        <v>30000</v>
      </c>
      <c r="G110" s="34">
        <v>25265.84</v>
      </c>
      <c r="H110" s="28">
        <f t="shared" si="6"/>
        <v>42.109733333333331</v>
      </c>
      <c r="I110" s="28">
        <f t="shared" si="13"/>
        <v>84.219466666666662</v>
      </c>
      <c r="J110" s="28">
        <f t="shared" si="7"/>
        <v>-4912.7900000000009</v>
      </c>
      <c r="K110" s="28">
        <f t="shared" si="8"/>
        <v>83.720964139193853</v>
      </c>
    </row>
    <row r="111" spans="1:11" x14ac:dyDescent="0.2">
      <c r="B111" s="25">
        <v>20000000</v>
      </c>
      <c r="C111" s="26" t="s">
        <v>41</v>
      </c>
      <c r="D111" s="38">
        <f>D114+D118</f>
        <v>1596195.06</v>
      </c>
      <c r="E111" s="38">
        <f>E114+E118</f>
        <v>4504174.53</v>
      </c>
      <c r="F111" s="38">
        <f t="shared" ref="F111:G111" si="15">F114+F118</f>
        <v>2225587.27</v>
      </c>
      <c r="G111" s="38">
        <f t="shared" si="15"/>
        <v>2348607.9200000004</v>
      </c>
      <c r="H111" s="27">
        <f t="shared" si="6"/>
        <v>52.142915518862019</v>
      </c>
      <c r="I111" s="27">
        <f t="shared" si="13"/>
        <v>105.52755902490402</v>
      </c>
      <c r="J111" s="27">
        <f t="shared" si="7"/>
        <v>752412.86000000034</v>
      </c>
      <c r="K111" s="27">
        <f t="shared" si="8"/>
        <v>147.13790180505885</v>
      </c>
    </row>
    <row r="112" spans="1:11" ht="13.5" hidden="1" x14ac:dyDescent="0.2">
      <c r="B112" s="12">
        <v>21000000</v>
      </c>
      <c r="C112" s="16" t="s">
        <v>42</v>
      </c>
      <c r="D112" s="34">
        <v>0</v>
      </c>
      <c r="E112" s="34">
        <v>0</v>
      </c>
      <c r="F112" s="34">
        <v>0</v>
      </c>
      <c r="G112" s="34">
        <v>0</v>
      </c>
      <c r="H112" s="28" t="e">
        <f t="shared" si="6"/>
        <v>#DIV/0!</v>
      </c>
      <c r="I112" s="28" t="e">
        <f t="shared" si="13"/>
        <v>#DIV/0!</v>
      </c>
      <c r="J112" s="28">
        <f t="shared" si="7"/>
        <v>0</v>
      </c>
      <c r="K112" s="28" t="e">
        <f t="shared" si="8"/>
        <v>#DIV/0!</v>
      </c>
    </row>
    <row r="113" spans="2:11" ht="38.25" hidden="1" x14ac:dyDescent="0.2">
      <c r="B113" s="12">
        <v>21110000</v>
      </c>
      <c r="C113" s="18" t="s">
        <v>97</v>
      </c>
      <c r="D113" s="34">
        <v>0</v>
      </c>
      <c r="E113" s="34">
        <v>0</v>
      </c>
      <c r="F113" s="34">
        <v>0</v>
      </c>
      <c r="G113" s="34">
        <v>0</v>
      </c>
      <c r="H113" s="28" t="e">
        <f t="shared" si="6"/>
        <v>#DIV/0!</v>
      </c>
      <c r="I113" s="28" t="e">
        <f t="shared" si="13"/>
        <v>#DIV/0!</v>
      </c>
      <c r="J113" s="28">
        <f t="shared" si="7"/>
        <v>0</v>
      </c>
      <c r="K113" s="28" t="e">
        <f t="shared" si="8"/>
        <v>#DIV/0!</v>
      </c>
    </row>
    <row r="114" spans="2:11" ht="13.5" x14ac:dyDescent="0.2">
      <c r="B114" s="12">
        <v>24000000</v>
      </c>
      <c r="C114" s="16" t="s">
        <v>58</v>
      </c>
      <c r="D114" s="34">
        <v>89588.05</v>
      </c>
      <c r="E114" s="34">
        <v>80000</v>
      </c>
      <c r="F114" s="34">
        <v>13500</v>
      </c>
      <c r="G114" s="34">
        <v>134340.22</v>
      </c>
      <c r="H114" s="28">
        <f t="shared" si="6"/>
        <v>167.925275</v>
      </c>
      <c r="I114" s="28">
        <f t="shared" si="13"/>
        <v>995.11274074074072</v>
      </c>
      <c r="J114" s="28">
        <f t="shared" si="7"/>
        <v>44752.17</v>
      </c>
      <c r="K114" s="28">
        <f t="shared" si="8"/>
        <v>149.95328059936566</v>
      </c>
    </row>
    <row r="115" spans="2:11" x14ac:dyDescent="0.2">
      <c r="B115" s="12">
        <v>24060000</v>
      </c>
      <c r="C115" s="18" t="s">
        <v>45</v>
      </c>
      <c r="D115" s="34">
        <v>21104.71</v>
      </c>
      <c r="E115" s="34">
        <v>30000</v>
      </c>
      <c r="F115" s="34">
        <v>13500</v>
      </c>
      <c r="G115" s="34">
        <v>58455.51</v>
      </c>
      <c r="H115" s="28">
        <f t="shared" si="6"/>
        <v>194.85169999999999</v>
      </c>
      <c r="I115" s="28">
        <f t="shared" si="13"/>
        <v>433.00377777777783</v>
      </c>
      <c r="J115" s="28">
        <f t="shared" si="7"/>
        <v>37350.800000000003</v>
      </c>
      <c r="K115" s="28">
        <f t="shared" si="8"/>
        <v>276.97850385056228</v>
      </c>
    </row>
    <row r="116" spans="2:11" ht="38.25" x14ac:dyDescent="0.2">
      <c r="B116" s="12">
        <v>24062100</v>
      </c>
      <c r="C116" s="18" t="s">
        <v>98</v>
      </c>
      <c r="D116" s="34">
        <v>21104.71</v>
      </c>
      <c r="E116" s="34">
        <v>30000</v>
      </c>
      <c r="F116" s="34">
        <v>13500</v>
      </c>
      <c r="G116" s="34">
        <v>58455.51</v>
      </c>
      <c r="H116" s="28">
        <f t="shared" si="6"/>
        <v>194.85169999999999</v>
      </c>
      <c r="I116" s="28">
        <f t="shared" si="13"/>
        <v>433.00377777777783</v>
      </c>
      <c r="J116" s="28">
        <f t="shared" si="7"/>
        <v>37350.800000000003</v>
      </c>
      <c r="K116" s="28">
        <f t="shared" si="8"/>
        <v>276.97850385056228</v>
      </c>
    </row>
    <row r="117" spans="2:11" ht="25.5" x14ac:dyDescent="0.2">
      <c r="B117" s="12">
        <v>24170000</v>
      </c>
      <c r="C117" s="18" t="s">
        <v>99</v>
      </c>
      <c r="D117" s="34">
        <v>68483.34</v>
      </c>
      <c r="E117" s="34">
        <v>50000</v>
      </c>
      <c r="F117" s="34">
        <v>0</v>
      </c>
      <c r="G117" s="34">
        <v>75884.710000000006</v>
      </c>
      <c r="H117" s="28">
        <f t="shared" si="6"/>
        <v>151.76942000000003</v>
      </c>
      <c r="I117" s="28"/>
      <c r="J117" s="28">
        <f t="shared" si="7"/>
        <v>7401.3700000000099</v>
      </c>
      <c r="K117" s="28"/>
    </row>
    <row r="118" spans="2:11" ht="13.5" x14ac:dyDescent="0.2">
      <c r="B118" s="12">
        <v>25000000</v>
      </c>
      <c r="C118" s="16" t="s">
        <v>100</v>
      </c>
      <c r="D118" s="34">
        <v>1506607.01</v>
      </c>
      <c r="E118" s="34">
        <v>4424174.53</v>
      </c>
      <c r="F118" s="34">
        <v>2212087.27</v>
      </c>
      <c r="G118" s="34">
        <v>2214267.7000000002</v>
      </c>
      <c r="H118" s="28">
        <f t="shared" si="6"/>
        <v>50.049284561113375</v>
      </c>
      <c r="I118" s="28">
        <f t="shared" si="13"/>
        <v>100.09856889597309</v>
      </c>
      <c r="J118" s="28">
        <f t="shared" si="7"/>
        <v>707660.69000000018</v>
      </c>
      <c r="K118" s="28">
        <f t="shared" si="8"/>
        <v>146.97048967003013</v>
      </c>
    </row>
    <row r="119" spans="2:11" ht="25.5" x14ac:dyDescent="0.2">
      <c r="B119" s="12">
        <v>25010000</v>
      </c>
      <c r="C119" s="18" t="s">
        <v>101</v>
      </c>
      <c r="D119" s="34">
        <v>700705.5</v>
      </c>
      <c r="E119" s="34">
        <v>2706827.82</v>
      </c>
      <c r="F119" s="34">
        <v>1353413.91</v>
      </c>
      <c r="G119" s="34">
        <v>973910.98</v>
      </c>
      <c r="H119" s="28">
        <f t="shared" si="6"/>
        <v>35.979790543160597</v>
      </c>
      <c r="I119" s="28">
        <f t="shared" si="13"/>
        <v>71.959581086321194</v>
      </c>
      <c r="J119" s="28">
        <f t="shared" si="7"/>
        <v>273205.48</v>
      </c>
      <c r="K119" s="28">
        <f t="shared" si="8"/>
        <v>138.99005787738216</v>
      </c>
    </row>
    <row r="120" spans="2:11" ht="25.5" x14ac:dyDescent="0.2">
      <c r="B120" s="12">
        <v>25010100</v>
      </c>
      <c r="C120" s="18" t="s">
        <v>102</v>
      </c>
      <c r="D120" s="34">
        <v>580505.56000000006</v>
      </c>
      <c r="E120" s="34">
        <v>2430875</v>
      </c>
      <c r="F120" s="34">
        <v>1215437.5</v>
      </c>
      <c r="G120" s="34">
        <v>834080.23</v>
      </c>
      <c r="H120" s="28">
        <f t="shared" si="6"/>
        <v>34.311934180079191</v>
      </c>
      <c r="I120" s="28">
        <f t="shared" si="13"/>
        <v>68.623868360158383</v>
      </c>
      <c r="J120" s="28">
        <f t="shared" si="7"/>
        <v>253574.66999999993</v>
      </c>
      <c r="K120" s="28">
        <f t="shared" si="8"/>
        <v>143.68169531399491</v>
      </c>
    </row>
    <row r="121" spans="2:11" ht="38.25" x14ac:dyDescent="0.2">
      <c r="B121" s="12">
        <v>25010300</v>
      </c>
      <c r="C121" s="18" t="s">
        <v>103</v>
      </c>
      <c r="D121" s="34">
        <v>78446.12</v>
      </c>
      <c r="E121" s="34">
        <v>156800</v>
      </c>
      <c r="F121" s="34">
        <v>78400</v>
      </c>
      <c r="G121" s="34">
        <v>72129.61</v>
      </c>
      <c r="H121" s="28">
        <f t="shared" si="6"/>
        <v>46.001026785714288</v>
      </c>
      <c r="I121" s="28">
        <f t="shared" si="13"/>
        <v>92.002053571428576</v>
      </c>
      <c r="J121" s="28">
        <f t="shared" si="7"/>
        <v>-6316.5099999999948</v>
      </c>
      <c r="K121" s="28">
        <f t="shared" si="8"/>
        <v>91.947963774371516</v>
      </c>
    </row>
    <row r="122" spans="2:11" ht="25.5" x14ac:dyDescent="0.2">
      <c r="B122" s="12">
        <v>25010400</v>
      </c>
      <c r="C122" s="18" t="s">
        <v>104</v>
      </c>
      <c r="D122" s="34">
        <v>41753.82</v>
      </c>
      <c r="E122" s="34">
        <v>119152.82</v>
      </c>
      <c r="F122" s="34">
        <v>59576.41</v>
      </c>
      <c r="G122" s="34">
        <v>67701.14</v>
      </c>
      <c r="H122" s="28">
        <f t="shared" si="6"/>
        <v>56.818747554610958</v>
      </c>
      <c r="I122" s="28">
        <f t="shared" si="13"/>
        <v>113.63749510922192</v>
      </c>
      <c r="J122" s="28">
        <f t="shared" si="7"/>
        <v>25947.32</v>
      </c>
      <c r="K122" s="28">
        <f t="shared" si="8"/>
        <v>162.14358350924539</v>
      </c>
    </row>
    <row r="123" spans="2:11" x14ac:dyDescent="0.2">
      <c r="B123" s="12">
        <v>25020000</v>
      </c>
      <c r="C123" s="18" t="s">
        <v>105</v>
      </c>
      <c r="D123" s="34">
        <v>805901.51</v>
      </c>
      <c r="E123" s="34">
        <v>1717346.71</v>
      </c>
      <c r="F123" s="34">
        <v>858673.36</v>
      </c>
      <c r="G123" s="34">
        <v>1240356.72</v>
      </c>
      <c r="H123" s="28">
        <f t="shared" si="6"/>
        <v>72.22517810628932</v>
      </c>
      <c r="I123" s="28">
        <f t="shared" si="13"/>
        <v>144.45035537145347</v>
      </c>
      <c r="J123" s="28">
        <f t="shared" si="7"/>
        <v>434455.20999999996</v>
      </c>
      <c r="K123" s="28">
        <f t="shared" si="8"/>
        <v>153.90921900617855</v>
      </c>
    </row>
    <row r="124" spans="2:11" x14ac:dyDescent="0.2">
      <c r="B124" s="12">
        <v>25020100</v>
      </c>
      <c r="C124" s="18" t="s">
        <v>106</v>
      </c>
      <c r="D124" s="34">
        <v>377284.79</v>
      </c>
      <c r="E124" s="34">
        <v>954246.71</v>
      </c>
      <c r="F124" s="34">
        <v>477123.36</v>
      </c>
      <c r="G124" s="34">
        <v>834606.44</v>
      </c>
      <c r="H124" s="28">
        <f t="shared" si="6"/>
        <v>87.46233350911946</v>
      </c>
      <c r="I124" s="28">
        <f t="shared" si="13"/>
        <v>174.92466518512109</v>
      </c>
      <c r="J124" s="28">
        <f t="shared" si="7"/>
        <v>457321.64999999997</v>
      </c>
      <c r="K124" s="28">
        <f t="shared" si="8"/>
        <v>221.21391111473113</v>
      </c>
    </row>
    <row r="125" spans="2:11" ht="63.75" x14ac:dyDescent="0.2">
      <c r="B125" s="12">
        <v>25020200</v>
      </c>
      <c r="C125" s="18" t="s">
        <v>107</v>
      </c>
      <c r="D125" s="34">
        <v>428616.72</v>
      </c>
      <c r="E125" s="34">
        <v>763100</v>
      </c>
      <c r="F125" s="34">
        <v>381550</v>
      </c>
      <c r="G125" s="34">
        <v>405750.28</v>
      </c>
      <c r="H125" s="28">
        <f t="shared" si="6"/>
        <v>53.171311754684844</v>
      </c>
      <c r="I125" s="28">
        <f t="shared" si="13"/>
        <v>106.34262350936969</v>
      </c>
      <c r="J125" s="28">
        <f t="shared" si="7"/>
        <v>-22866.439999999944</v>
      </c>
      <c r="K125" s="28">
        <f t="shared" si="8"/>
        <v>94.665061129673163</v>
      </c>
    </row>
    <row r="126" spans="2:11" x14ac:dyDescent="0.2">
      <c r="B126" s="25">
        <v>30000000</v>
      </c>
      <c r="C126" s="26" t="s">
        <v>60</v>
      </c>
      <c r="D126" s="38">
        <v>1207385.96</v>
      </c>
      <c r="E126" s="38">
        <f>E127</f>
        <v>1000000</v>
      </c>
      <c r="F126" s="38">
        <f t="shared" ref="F126:G126" si="16">F127</f>
        <v>400000</v>
      </c>
      <c r="G126" s="38">
        <f t="shared" si="16"/>
        <v>151869.35999999999</v>
      </c>
      <c r="H126" s="27">
        <f t="shared" si="6"/>
        <v>15.186935999999998</v>
      </c>
      <c r="I126" s="27"/>
      <c r="J126" s="27">
        <f t="shared" si="7"/>
        <v>-1055516.6000000001</v>
      </c>
      <c r="K126" s="27">
        <f t="shared" si="8"/>
        <v>12.578360609725825</v>
      </c>
    </row>
    <row r="127" spans="2:11" x14ac:dyDescent="0.2">
      <c r="B127" s="12">
        <v>33000000</v>
      </c>
      <c r="C127" s="18" t="s">
        <v>108</v>
      </c>
      <c r="D127" s="34">
        <v>1207385.96</v>
      </c>
      <c r="E127" s="34">
        <v>1000000</v>
      </c>
      <c r="F127" s="34">
        <v>400000</v>
      </c>
      <c r="G127" s="34">
        <v>151869.35999999999</v>
      </c>
      <c r="H127" s="28">
        <f t="shared" si="6"/>
        <v>15.186935999999998</v>
      </c>
      <c r="I127" s="28"/>
      <c r="J127" s="28">
        <f t="shared" si="7"/>
        <v>-1055516.6000000001</v>
      </c>
      <c r="K127" s="28">
        <f t="shared" si="8"/>
        <v>12.578360609725825</v>
      </c>
    </row>
    <row r="128" spans="2:11" x14ac:dyDescent="0.2">
      <c r="B128" s="12">
        <v>33010000</v>
      </c>
      <c r="C128" s="18" t="s">
        <v>109</v>
      </c>
      <c r="D128" s="34">
        <v>1207385.96</v>
      </c>
      <c r="E128" s="34">
        <v>1000000</v>
      </c>
      <c r="F128" s="34">
        <v>400000</v>
      </c>
      <c r="G128" s="34">
        <v>151869.35999999999</v>
      </c>
      <c r="H128" s="28">
        <f t="shared" si="6"/>
        <v>15.186935999999998</v>
      </c>
      <c r="I128" s="28"/>
      <c r="J128" s="28">
        <f t="shared" si="7"/>
        <v>-1055516.6000000001</v>
      </c>
      <c r="K128" s="28">
        <f t="shared" si="8"/>
        <v>12.578360609725825</v>
      </c>
    </row>
    <row r="129" spans="2:11" ht="63.75" x14ac:dyDescent="0.2">
      <c r="B129" s="12">
        <v>33010100</v>
      </c>
      <c r="C129" s="18" t="s">
        <v>110</v>
      </c>
      <c r="D129" s="34">
        <v>1207385.96</v>
      </c>
      <c r="E129" s="34">
        <v>1000000</v>
      </c>
      <c r="F129" s="34">
        <v>400000</v>
      </c>
      <c r="G129" s="34">
        <v>151869.35999999999</v>
      </c>
      <c r="H129" s="28">
        <f t="shared" si="6"/>
        <v>15.186935999999998</v>
      </c>
      <c r="I129" s="28"/>
      <c r="J129" s="28">
        <f t="shared" si="7"/>
        <v>-1055516.6000000001</v>
      </c>
      <c r="K129" s="28">
        <f t="shared" si="8"/>
        <v>12.578360609725825</v>
      </c>
    </row>
    <row r="130" spans="2:11" x14ac:dyDescent="0.2">
      <c r="B130" s="42" t="s">
        <v>78</v>
      </c>
      <c r="C130" s="43"/>
      <c r="D130" s="35">
        <f>D105+D111+D126</f>
        <v>2868437.26</v>
      </c>
      <c r="E130" s="35">
        <f>E105+E111+E126</f>
        <v>5644174.5300000003</v>
      </c>
      <c r="F130" s="35">
        <f t="shared" ref="F130:G130" si="17">F105+F111+F126</f>
        <v>2695587.27</v>
      </c>
      <c r="G130" s="35">
        <f t="shared" si="17"/>
        <v>2585069.4700000002</v>
      </c>
      <c r="H130" s="19">
        <f t="shared" si="6"/>
        <v>45.800665026565014</v>
      </c>
      <c r="I130" s="19">
        <f t="shared" si="13"/>
        <v>95.900047413415791</v>
      </c>
      <c r="J130" s="19">
        <f t="shared" si="7"/>
        <v>-283367.78999999957</v>
      </c>
      <c r="K130" s="19">
        <f t="shared" si="8"/>
        <v>90.12117873549029</v>
      </c>
    </row>
    <row r="131" spans="2:11" x14ac:dyDescent="0.2">
      <c r="B131" s="44" t="s">
        <v>112</v>
      </c>
      <c r="C131" s="45"/>
      <c r="D131" s="36">
        <f>D130</f>
        <v>2868437.26</v>
      </c>
      <c r="E131" s="36">
        <f>E130</f>
        <v>5644174.5300000003</v>
      </c>
      <c r="F131" s="36">
        <f t="shared" ref="F131:G131" si="18">F130</f>
        <v>2695587.27</v>
      </c>
      <c r="G131" s="36">
        <f t="shared" si="18"/>
        <v>2585069.4700000002</v>
      </c>
      <c r="H131" s="21">
        <f t="shared" si="6"/>
        <v>45.800665026565014</v>
      </c>
      <c r="I131" s="21">
        <f>G131/F131*100</f>
        <v>95.900047413415791</v>
      </c>
      <c r="J131" s="21">
        <f t="shared" si="7"/>
        <v>-283367.78999999957</v>
      </c>
      <c r="K131" s="21">
        <f t="shared" si="8"/>
        <v>90.12117873549029</v>
      </c>
    </row>
    <row r="132" spans="2:11" x14ac:dyDescent="0.2">
      <c r="B132" s="46" t="s">
        <v>114</v>
      </c>
      <c r="C132" s="47"/>
      <c r="D132" s="39">
        <f t="shared" ref="D132" si="19">D103+D131</f>
        <v>87640169.940000013</v>
      </c>
      <c r="E132" s="39">
        <f t="shared" ref="E132:G132" si="20">E103+E131</f>
        <v>216312229.53</v>
      </c>
      <c r="F132" s="39">
        <f t="shared" si="20"/>
        <v>113004621.27</v>
      </c>
      <c r="G132" s="39">
        <f t="shared" si="20"/>
        <v>117759974.3</v>
      </c>
      <c r="H132" s="29">
        <f t="shared" si="6"/>
        <v>54.439813484363377</v>
      </c>
      <c r="I132" s="29">
        <f>G132/F132*100</f>
        <v>104.20810492222094</v>
      </c>
      <c r="J132" s="29">
        <f t="shared" si="7"/>
        <v>30119804.359999985</v>
      </c>
      <c r="K132" s="29">
        <f t="shared" si="8"/>
        <v>134.36757868066724</v>
      </c>
    </row>
  </sheetData>
  <mergeCells count="17">
    <mergeCell ref="G1:K4"/>
    <mergeCell ref="A102:C102"/>
    <mergeCell ref="A103:C103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  <mergeCell ref="B130:C130"/>
    <mergeCell ref="B131:C131"/>
    <mergeCell ref="B132:C132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2021-05-19T09:04:15Z</cp:lastPrinted>
  <dcterms:created xsi:type="dcterms:W3CDTF">2020-04-02T06:17:40Z</dcterms:created>
  <dcterms:modified xsi:type="dcterms:W3CDTF">2021-08-05T06:58:24Z</dcterms:modified>
</cp:coreProperties>
</file>