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виконком 29 червня 2021 року\"/>
    </mc:Choice>
  </mc:AlternateContent>
  <xr:revisionPtr revIDLastSave="0" documentId="10_ncr:8100000_{C8D34FAB-4DF5-4304-BB94-7CE0DD7ED31F}" xr6:coauthVersionLast="34" xr6:coauthVersionMax="34" xr10:uidLastSave="{00000000-0000-0000-0000-000000000000}"/>
  <bookViews>
    <workbookView xWindow="0" yWindow="0" windowWidth="23040" windowHeight="8496" xr2:uid="{BF6F222C-1FC5-404E-9ACE-D8F1543CA517}"/>
  </bookViews>
  <sheets>
    <sheet name="Аркуш1" sheetId="1" r:id="rId1"/>
  </sheets>
  <externalReferences>
    <externalReference r:id="rId2"/>
    <externalReference r:id="rId3"/>
  </externalReferences>
  <definedNames>
    <definedName name="Status_RM">[1]Статуси!$A$23:$A$26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5" i="1" l="1"/>
  <c r="L94" i="1"/>
  <c r="L93" i="1"/>
  <c r="L92" i="1"/>
  <c r="C92" i="1"/>
  <c r="C91" i="1"/>
  <c r="L90" i="1"/>
  <c r="L89" i="1"/>
  <c r="C89" i="1"/>
  <c r="C88" i="1"/>
  <c r="L87" i="1"/>
  <c r="L86" i="1"/>
  <c r="C86" i="1"/>
  <c r="C85" i="1"/>
  <c r="L84" i="1"/>
  <c r="L83" i="1"/>
  <c r="C83" i="1"/>
  <c r="C82" i="1"/>
  <c r="L81" i="1"/>
  <c r="L80" i="1"/>
  <c r="C80" i="1"/>
  <c r="C79" i="1"/>
  <c r="L77" i="1"/>
  <c r="L76" i="1"/>
  <c r="L75" i="1"/>
  <c r="L74" i="1"/>
  <c r="L73" i="1"/>
  <c r="C73" i="1"/>
  <c r="C72" i="1"/>
  <c r="L71" i="1"/>
  <c r="L70" i="1"/>
  <c r="C70" i="1"/>
  <c r="C69" i="1"/>
  <c r="L68" i="1"/>
  <c r="L67" i="1"/>
  <c r="C67" i="1"/>
  <c r="C66" i="1"/>
  <c r="L65" i="1"/>
  <c r="C65" i="1"/>
  <c r="C64" i="1"/>
  <c r="L63" i="1"/>
  <c r="L62" i="1"/>
  <c r="L61" i="1"/>
  <c r="L60" i="1"/>
  <c r="C60" i="1"/>
  <c r="C59" i="1"/>
  <c r="L56" i="1"/>
  <c r="C56" i="1"/>
  <c r="C55" i="1"/>
  <c r="L54" i="1"/>
  <c r="L53" i="1"/>
  <c r="C53" i="1"/>
  <c r="C52" i="1"/>
  <c r="L51" i="1"/>
  <c r="C51" i="1"/>
  <c r="C50" i="1"/>
  <c r="L49" i="1"/>
  <c r="L48" i="1"/>
  <c r="C48" i="1"/>
  <c r="C47" i="1"/>
  <c r="L45" i="1"/>
  <c r="L44" i="1"/>
  <c r="C44" i="1"/>
  <c r="L41" i="1"/>
  <c r="L40" i="1"/>
  <c r="C40" i="1"/>
  <c r="L38" i="1"/>
  <c r="L37" i="1"/>
  <c r="L36" i="1"/>
  <c r="C36" i="1"/>
  <c r="L34" i="1"/>
  <c r="L33" i="1"/>
  <c r="L32" i="1"/>
  <c r="L31" i="1"/>
  <c r="C31" i="1"/>
  <c r="L29" i="1"/>
  <c r="L28" i="1"/>
  <c r="L27" i="1"/>
  <c r="L26" i="1"/>
  <c r="C26" i="1"/>
  <c r="L23" i="1"/>
  <c r="L22" i="1"/>
  <c r="L21" i="1"/>
  <c r="L20" i="1"/>
  <c r="L19" i="1"/>
  <c r="L18" i="1"/>
  <c r="C18" i="1"/>
  <c r="D13" i="1"/>
  <c r="N11" i="1"/>
  <c r="E10" i="1"/>
  <c r="C13" i="1" l="1"/>
  <c r="K11" i="1"/>
</calcChain>
</file>

<file path=xl/sharedStrings.xml><?xml version="1.0" encoding="utf-8"?>
<sst xmlns="http://schemas.openxmlformats.org/spreadsheetml/2006/main" count="302" uniqueCount="156">
  <si>
    <t>ДОРОЖНЯ КАРТА</t>
  </si>
  <si>
    <t>Прогрес виконання</t>
  </si>
  <si>
    <t>Заплановано дій, як 100%</t>
  </si>
  <si>
    <t xml:space="preserve">Бал (поточний)
</t>
  </si>
  <si>
    <t>Бал
(очікуваний)</t>
  </si>
  <si>
    <t>Кроки (заходи) на покращення показника</t>
  </si>
  <si>
    <t>Відповідальна посадова особа /
Відповідальний підрозділ</t>
  </si>
  <si>
    <t>Залучення коштів бюджету ТГ
(так/ні)</t>
  </si>
  <si>
    <t>Продукт виконання заходів (Плани, програми, рішення, протоколи тощо)</t>
  </si>
  <si>
    <t>Термін виконання
(мм.рррр АБО квартал)</t>
  </si>
  <si>
    <t>Зовнішня консультативна допомога (асоціації органів місцевого самоврядування та/ чи інші джерела)</t>
  </si>
  <si>
    <t>Моніторинг виконання</t>
  </si>
  <si>
    <t>Коментарі</t>
  </si>
  <si>
    <t>Посилання на продукт виконання в статусі "виконано"</t>
  </si>
  <si>
    <t>Опишіть детально кроки</t>
  </si>
  <si>
    <t>Заплануйте відповідального</t>
  </si>
  <si>
    <t>Приблизний термін планування червень 2021-березень 2022</t>
  </si>
  <si>
    <t>Опишіть яка допомога зовні може бути потрібна для реалізації запланованого кроку</t>
  </si>
  <si>
    <t>Вкажіть статус</t>
  </si>
  <si>
    <t>Можна сховати</t>
  </si>
  <si>
    <t>Зазначте додаткову інформацію у разі необхідності</t>
  </si>
  <si>
    <t>КОМПЕТЕНЦІЯ 1. ЛІДЕРСТВО ТА УПРАВЛІННЯ</t>
  </si>
  <si>
    <t>1.1. Стратегічне планування</t>
  </si>
  <si>
    <t xml:space="preserve">1.Провести робочу зустріч за участі громадськості від усіх населених пунктів ОТГ щодо перегляду Стратегії та внесення змін до документу
         </t>
  </si>
  <si>
    <t xml:space="preserve">відділ економічного розвитку та інвестицій </t>
  </si>
  <si>
    <t>ні</t>
  </si>
  <si>
    <t>Стратегія</t>
  </si>
  <si>
    <t>так, потрібна зовнішня допомога спеціалістів з розробки Стратегії</t>
  </si>
  <si>
    <t>2.Внести зміни до Стратегії</t>
  </si>
  <si>
    <t xml:space="preserve"> 3.Провести засідання РГ щодо моніторингу реалізації Стратегії </t>
  </si>
  <si>
    <t xml:space="preserve"> 4. Затвердити моніторинговий звіт</t>
  </si>
  <si>
    <t>Моніторинговий звіт</t>
  </si>
  <si>
    <t xml:space="preserve">  5. Розмістити на сайті ОТГ Стратегію зі змінами </t>
  </si>
  <si>
    <t>6) Врахування стратегічних напрямків в річному бюджеті</t>
  </si>
  <si>
    <t>Бюджет громади</t>
  </si>
  <si>
    <t>1.2. Забезпечення виконання повноважень ОМС</t>
  </si>
  <si>
    <t xml:space="preserve">
1.Затвердити маршрути та графіки руху пасажирського транспорту
</t>
  </si>
  <si>
    <t xml:space="preserve"> відділ економічного розвитку та інвестицій  та відділ ЖКГ, комунального майна та енергоефективності </t>
  </si>
  <si>
    <t>рішення</t>
  </si>
  <si>
    <t>не потрібна допомога</t>
  </si>
  <si>
    <t>2. Затвердити правила користування міським/сільським пасажирським транспортом незалежно від форм власності</t>
  </si>
  <si>
    <t xml:space="preserve"> правила користування</t>
  </si>
  <si>
    <t xml:space="preserve">3. Створити та в подальшому утримувати установу з надання безоплатної первинної правової допомоги
</t>
  </si>
  <si>
    <t>юридичний відділ</t>
  </si>
  <si>
    <t>програми, рішення</t>
  </si>
  <si>
    <t>4. Заснувати та в подальшому утримати місцевих аудіовізуальних ЗМІ</t>
  </si>
  <si>
    <t xml:space="preserve"> відділ цифрової трансформації та комунікації </t>
  </si>
  <si>
    <t>1.3. Лідерство в місцевому економічному розвитку</t>
  </si>
  <si>
    <t xml:space="preserve">1) Розробити та затвердити економічний профіль громади </t>
  </si>
  <si>
    <t>економічний профіль</t>
  </si>
  <si>
    <t>потрібна допомога з розробки програми МЕР</t>
  </si>
  <si>
    <t>2)Створити робочу групу з МЕР</t>
  </si>
  <si>
    <t>3)Затвердити Програму місцевого економічного розвитку, розмістити на веб сайті Програму МЕР, положення консультативно-дорадчого органу з МЕР</t>
  </si>
  <si>
    <t xml:space="preserve">відділ економічного розвитку та інвестицій, відділ цифрової трансформації та комунікації </t>
  </si>
  <si>
    <t>Програма МЕР-рішення, протоколи</t>
  </si>
  <si>
    <t>4) Розробити та розмістити протоколи засідань КДО з МЕР, в т.ч. щодо перегляду Економічного профілю за попередній рік, передбачити в бюджетному розписі  фінансування економічних проектів (мінімум одного) орієнтованих на жінок та /чи молодь</t>
  </si>
  <si>
    <t>1.4. Ефективний організаційний менеджмент</t>
  </si>
  <si>
    <t xml:space="preserve">1) Розробити проєкт Статуту громади. </t>
  </si>
  <si>
    <t xml:space="preserve">Секретар міської ради </t>
  </si>
  <si>
    <t>Статут громади</t>
  </si>
  <si>
    <t>допомога не потрібна</t>
  </si>
  <si>
    <t>2) Провести обговорення проєкту Статуту</t>
  </si>
  <si>
    <t>3) Затвердити Статут громади</t>
  </si>
  <si>
    <t>1.5. Управління персоналом</t>
  </si>
  <si>
    <t>1) Розробити та затвердити положення про атестацію посадових осіб місцевого самоврядування</t>
  </si>
  <si>
    <t>Сектор кадрової роботи</t>
  </si>
  <si>
    <t>Положення про атестацію</t>
  </si>
  <si>
    <t xml:space="preserve">2)Розробити та затвердити порядок формування кадрового резерву </t>
  </si>
  <si>
    <t>Положення про кадровий резерв, рішення</t>
  </si>
  <si>
    <t>КОМПЕТЕНЦІЯ 2. УПРАВЛІННЯ ФІНАНСАМИ ТА БЮДЖЕТОМ</t>
  </si>
  <si>
    <t>2.1. Розробка та виконання бюджету</t>
  </si>
  <si>
    <t>1) Оприлюднювати проєкт бюджету за 10 днів</t>
  </si>
  <si>
    <t>Фінансове управління Менської міської ради</t>
  </si>
  <si>
    <t>проєкт рішення</t>
  </si>
  <si>
    <t xml:space="preserve">2) Розробити  гугл-форму для пропозицій до проекту бюджету від громадян </t>
  </si>
  <si>
    <t>Гугл форма</t>
  </si>
  <si>
    <t xml:space="preserve"> потрібна допомога в опрацювання пропозицій, відповідних фахівців за даний напрямок роботи</t>
  </si>
  <si>
    <t>3)Розробити звіт щодо опрацьованих пропозицій від громадян</t>
  </si>
  <si>
    <t>Звіт</t>
  </si>
  <si>
    <t>1) Скласти  Протоколи засідання робочої групи/комісії (або акту перевірок по неплатниках) щодо сплати/несплати певного податку (мінімум трьох)</t>
  </si>
  <si>
    <t>протоколи</t>
  </si>
  <si>
    <t>2) Розробити План із наповнення доходної частини бюджету громади щонайменше 3 позицій у базі податкових надходжень і реалізувати більше ніж один захід на їхнє виконання</t>
  </si>
  <si>
    <t>1) Розробка посилання на офіційному веб-сайті громади, де наведено ЄДРПОУ усіх замовників, що проводять закупівлі.</t>
  </si>
  <si>
    <t>посилання</t>
  </si>
  <si>
    <t>1) Розробити та затвердити реєстр об'єктів комунальної власності</t>
  </si>
  <si>
    <t xml:space="preserve"> відділ ЖКГ, комунального майна та енергоефективності - Кравцов В.М.</t>
  </si>
  <si>
    <t>Реєстр об"єктів, рішення</t>
  </si>
  <si>
    <t xml:space="preserve"> потрібна допомога консультантів з розробки реєстру</t>
  </si>
  <si>
    <t>2) Розробити  Положення що регулює питання управління активами за напрямками, та затвердити</t>
  </si>
  <si>
    <t xml:space="preserve"> відділ ЖКГ, комунального майна та енергоефективності, відділ цифрової трансформації та комунікації </t>
  </si>
  <si>
    <t>Положення управління активами, рішення</t>
  </si>
  <si>
    <t>1) Розробити та затвердити інструкції внутрішнього контролю</t>
  </si>
  <si>
    <t xml:space="preserve">ВІДДІЛ Бухгалтерського обліку та звітності, фінансове управління, відділ економічного розвитку </t>
  </si>
  <si>
    <t>Інструкція, розпорядження</t>
  </si>
  <si>
    <t>КОМПЕТЕНЦІЯ 3. НАДАННЯ ПОСЛУГ</t>
  </si>
  <si>
    <t>1)Провести опитування пріорітетної послуги для удосконалення,  оприлюднити результати опитування та протоколи засідання РГ</t>
  </si>
  <si>
    <t xml:space="preserve"> відділ охорони здоров"я, відділ цифрової трансформації та комунікації, відділ економічного розвитку та інвестицій </t>
  </si>
  <si>
    <t>звіт, протоколи</t>
  </si>
  <si>
    <t>потрібна допомога з написання плану удосконалення послуги</t>
  </si>
  <si>
    <t>2)Створити робочу групу з удосконалення пріоритетної послуги</t>
  </si>
  <si>
    <t xml:space="preserve"> відділ охорони здоров"я, відділ цифрової трансформації та комунікації </t>
  </si>
  <si>
    <t>Розпорядження, рішення</t>
  </si>
  <si>
    <t>3)Затвердити прірітетну послугу</t>
  </si>
  <si>
    <t>4) Розробити та затвердити план удосконалення пріоритетної послуги</t>
  </si>
  <si>
    <t>рішення,План удосконалення послуги</t>
  </si>
  <si>
    <t xml:space="preserve">1)  укласти договори на вивезення твердих побутових відходів більше 75% домогосподарств,ЦПМСД  за 7 км від дому,  </t>
  </si>
  <si>
    <t xml:space="preserve"> відділ ЖКГ, комунального майна та енергоефективності, КП "Менакомунпослуга"</t>
  </si>
  <si>
    <t>так</t>
  </si>
  <si>
    <t>Договори</t>
  </si>
  <si>
    <t xml:space="preserve">1) Розробити положення про порядок роботи зі зверненням громадян, де визначено формат і бланк, і звіт з аналізом звернень </t>
  </si>
  <si>
    <t xml:space="preserve">ВІДДІЛ ДОКУМЕНТУВАННЯ ТА ЗАБЕЗПЕЧЕННЯ ДІЯЛЬНОСТІ АПАРАТУ РАДИ </t>
  </si>
  <si>
    <t>Положення</t>
  </si>
  <si>
    <t>потрібна консультація спеціалістів із розробки зевернень громадян</t>
  </si>
  <si>
    <t>Щоквартальні звіти з аналізом громадян щодо якості послуг</t>
  </si>
  <si>
    <t xml:space="preserve">1) Провести опитування громадян щодо задоволеності базовими послугами,визначити який середній рівень задоволеності послугами становить </t>
  </si>
  <si>
    <t>потрібна допомога у проведенні опитування та зведенні результатів</t>
  </si>
  <si>
    <t>2)Оприлюднити результати на сторінку сайту, де розміщено дані результатів репрезентативного опитування</t>
  </si>
  <si>
    <t>1)Розробити макет інформаційних матеріалів про базові послуги, що надаються в громаді</t>
  </si>
  <si>
    <t>рішення, протоколи</t>
  </si>
  <si>
    <t>2) Роздрукувати та розмістити  матеріали про мінімум 5 базових послуг, що надаються в громаді (буклети, друковані ЗМІ, стенди та дошки оголошень)</t>
  </si>
  <si>
    <t>Макет, інфрмаційні матеріали</t>
  </si>
  <si>
    <t>3) зробити фото друкованих інформаційних стендів, матеріалів</t>
  </si>
  <si>
    <t>фото</t>
  </si>
  <si>
    <t>4) Розробити та затвердити комунікаційний план для однієї послуги</t>
  </si>
  <si>
    <t>Комукаційний План</t>
  </si>
  <si>
    <t>потрібна допомога у розробці комунікаційного плану</t>
  </si>
  <si>
    <t>5) Внести зміни до положення ЦНАП, щодо можливості збору пропозицій про якість надання послуг</t>
  </si>
  <si>
    <t>КОМПЕТЕНЦІЯ 4. УЧАСТЬ ГРОМАДСЬКОСТІ</t>
  </si>
  <si>
    <t xml:space="preserve">1) Розробити та затвердити комунікаційну стратегію </t>
  </si>
  <si>
    <t>комунікаційна Стратегію</t>
  </si>
  <si>
    <t>потрібна консультація та допомога у написанні комунікайної стратегії</t>
  </si>
  <si>
    <t>2)Розробити та затвердити комунікаційний календарний план</t>
  </si>
  <si>
    <t>комунікаційний план</t>
  </si>
  <si>
    <t>потрібна консультація та допомога у написанні комунікайного календарного плану</t>
  </si>
  <si>
    <t>1) Опубліковувати проекти рішень місцевої ради за 10 робочих днів до дати їх розгляду з метою прийняття (спостереження за останні 6 місяців)</t>
  </si>
  <si>
    <t xml:space="preserve">Секретар міської ради, керуюча справами </t>
  </si>
  <si>
    <t xml:space="preserve">2)Розробити та оприлюднити Протокол засідання місцевої ради за участю громадськості  для відкритого звітування про виконання стратегії розвитку громади </t>
  </si>
  <si>
    <t xml:space="preserve">ВІДДІЛ ДОКУМЕНТУВАННЯ ТА ЗАБЕЗПЕЧЕННЯ ДІЯЛЬНОСТІ АПАРАТУ РАДИ, відділ економічного розвитку та інвестицій </t>
  </si>
  <si>
    <t xml:space="preserve"> потрібна допомога фахівців, з якими працюємо по написанню Стратегії</t>
  </si>
  <si>
    <t>1)  Створити  робочу групу та розробити ІТ план, який визначатиме, як інформаційні технології можуть застосовуватися для інформування громадськості про діяльність ОМС</t>
  </si>
  <si>
    <t>потрібна консультація та допомога у написанні ІТ плану</t>
  </si>
  <si>
    <t>2) Затвердити ІТ план. який визначатиме, як інформаційні технології можуть застосовуватися для інформування громадськості про діяльність</t>
  </si>
  <si>
    <t>1) Розробити Програму гендерної рівності (забезпечення рівних прав та можливостей)</t>
  </si>
  <si>
    <t>відділ охорони здоров"я, сектор у справах сім"ї, молоді та спорту</t>
  </si>
  <si>
    <t>Програма</t>
  </si>
  <si>
    <t xml:space="preserve">2) Внести зміни до посадової інструкції посадової особи, уповноваженої з гендерних питань (координатор з гендерних питань), де за нею закріплюються відповідні повноваження </t>
  </si>
  <si>
    <t>відділ охорони здоров"я, сектор у справах сім"ї, молоді та спорту, сектор кадрової роботи</t>
  </si>
  <si>
    <t>Посадова інструкція</t>
  </si>
  <si>
    <t xml:space="preserve">1)Розробити та затвердити Положення про структурний підрозділ відповідальний за організацію роботи з молоддю, </t>
  </si>
  <si>
    <t xml:space="preserve">2) Затвердити програму сприяння розвитку молоді, </t>
  </si>
  <si>
    <t xml:space="preserve">3) Оновити Положення про молодіжну раду </t>
  </si>
  <si>
    <t>4)Передбачити у бюджеті статті виконня для фінансового забезпечення виконання програми сприяння розвитку молоді</t>
  </si>
  <si>
    <t>відділ охорони здоров"я, сектор у справах сім"ї, молоді та спорту, фінансове управління</t>
  </si>
  <si>
    <t>індексу спроможності Менської міської територіальної громади в рамках Програми DOBRE"</t>
  </si>
  <si>
    <t xml:space="preserve">Додаток до проєкту рішення Виконавчого комітету Менської міської ради </t>
  </si>
  <si>
    <t>№   від 29 червня 2021 року "Про впровадження заходів щодо покращення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</si>
</sst>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8"/>
      <color theme="2" tint="-0.499984740745262"/>
      <name val="Arial"/>
      <family val="2"/>
    </font>
    <font>
      <b/>
      <sz val="18"/>
      <color theme="2" tint="-0.499984740745262"/>
      <name val="Arial"/>
      <family val="2"/>
      <charset val="204"/>
    </font>
    <font>
      <b/>
      <sz val="14"/>
      <color rgb="FF387398"/>
      <name val="Arial"/>
      <family val="2"/>
    </font>
    <font>
      <b/>
      <sz val="16"/>
      <color theme="2" tint="-0.499984740745262"/>
      <name val="Arial"/>
      <family val="2"/>
    </font>
    <font>
      <b/>
      <sz val="16"/>
      <color theme="2" tint="-0.499984740745262"/>
      <name val="Arial"/>
      <family val="2"/>
      <charset val="204"/>
    </font>
    <font>
      <b/>
      <sz val="22"/>
      <color theme="2" tint="-0.499984740745262"/>
      <name val="Arial"/>
      <family val="2"/>
    </font>
    <font>
      <b/>
      <sz val="16"/>
      <name val="Arial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Arial"/>
      <family val="2"/>
    </font>
    <font>
      <b/>
      <sz val="22"/>
      <name val="Arial"/>
      <family val="2"/>
      <charset val="204"/>
    </font>
    <font>
      <b/>
      <sz val="2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387398"/>
      <name val="Arial"/>
      <family val="2"/>
    </font>
    <font>
      <b/>
      <sz val="12"/>
      <color theme="1" tint="0.249977111117893"/>
      <name val="Arial"/>
      <family val="2"/>
    </font>
    <font>
      <b/>
      <sz val="12"/>
      <color rgb="FF387398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/>
      <name val="Arial"/>
      <family val="2"/>
      <charset val="204"/>
    </font>
    <font>
      <b/>
      <sz val="20"/>
      <color theme="1"/>
      <name val="Arial"/>
      <family val="2"/>
    </font>
    <font>
      <b/>
      <sz val="20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"/>
      <family val="2"/>
      <charset val="204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horizontal="center" vertical="top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>
      <alignment vertical="center" wrapText="1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centerContinuous" vertical="top"/>
      <protection locked="0"/>
    </xf>
    <xf numFmtId="0" fontId="12" fillId="0" borderId="0" xfId="0" applyFont="1" applyAlignment="1" applyProtection="1">
      <alignment horizontal="centerContinuous" vertical="top" wrapText="1"/>
      <protection locked="0"/>
    </xf>
    <xf numFmtId="0" fontId="12" fillId="0" borderId="0" xfId="0" applyFont="1" applyAlignment="1" applyProtection="1">
      <alignment horizontal="centerContinuous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14" fillId="3" borderId="1" xfId="0" applyFont="1" applyFill="1" applyBorder="1" applyAlignment="1">
      <alignment vertical="top"/>
    </xf>
    <xf numFmtId="0" fontId="15" fillId="0" borderId="0" xfId="0" applyFont="1" applyAlignment="1" applyProtection="1">
      <alignment vertical="center"/>
      <protection locked="0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Continuous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6" fillId="5" borderId="4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top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top" wrapText="1"/>
      <protection locked="0"/>
    </xf>
    <xf numFmtId="0" fontId="18" fillId="5" borderId="5" xfId="0" applyFont="1" applyFill="1" applyBorder="1" applyAlignment="1" applyProtection="1">
      <alignment horizontal="center" vertical="top" wrapText="1"/>
      <protection locked="0"/>
    </xf>
    <xf numFmtId="0" fontId="18" fillId="5" borderId="6" xfId="0" applyFont="1" applyFill="1" applyBorder="1" applyAlignment="1" applyProtection="1">
      <alignment horizontal="center" vertical="top" wrapText="1"/>
      <protection locked="0"/>
    </xf>
    <xf numFmtId="0" fontId="26" fillId="0" borderId="1" xfId="0" quotePrefix="1" applyFont="1" applyBorder="1" applyAlignment="1" applyProtection="1">
      <alignment horizontal="left" vertical="top" wrapText="1"/>
      <protection locked="0"/>
    </xf>
    <xf numFmtId="0" fontId="27" fillId="0" borderId="1" xfId="0" quotePrefix="1" applyFont="1" applyBorder="1" applyAlignment="1" applyProtection="1">
      <alignment horizontal="left" vertical="top" wrapText="1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left" vertical="top"/>
      <protection locked="0"/>
    </xf>
    <xf numFmtId="17" fontId="27" fillId="0" borderId="1" xfId="0" applyNumberFormat="1" applyFont="1" applyBorder="1" applyAlignment="1" applyProtection="1">
      <alignment horizontal="left" vertical="top"/>
      <protection locked="0"/>
    </xf>
    <xf numFmtId="0" fontId="29" fillId="0" borderId="1" xfId="0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8" fillId="0" borderId="1" xfId="0" quotePrefix="1" applyFont="1" applyBorder="1" applyAlignment="1" applyProtection="1">
      <alignment horizontal="left" vertical="top" wrapText="1"/>
      <protection locked="0"/>
    </xf>
    <xf numFmtId="0" fontId="27" fillId="7" borderId="1" xfId="0" applyFont="1" applyFill="1" applyBorder="1" applyAlignment="1" applyProtection="1">
      <alignment horizontal="left" vertical="top" wrapText="1"/>
      <protection locked="0"/>
    </xf>
    <xf numFmtId="0" fontId="27" fillId="7" borderId="1" xfId="0" quotePrefix="1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27" fillId="7" borderId="9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27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vertical="top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top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8" xfId="0" applyFont="1" applyBorder="1" applyAlignment="1">
      <alignment horizontal="center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top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22" fillId="6" borderId="8" xfId="0" applyFont="1" applyFill="1" applyBorder="1" applyAlignment="1">
      <alignment vertical="center"/>
    </xf>
    <xf numFmtId="0" fontId="22" fillId="6" borderId="1" xfId="0" applyFont="1" applyFill="1" applyBorder="1" applyAlignment="1" applyProtection="1">
      <alignment vertical="center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23" fillId="6" borderId="1" xfId="0" applyFont="1" applyFill="1" applyBorder="1" applyAlignment="1" applyProtection="1">
      <alignment horizontal="center" vertical="top"/>
      <protection locked="0"/>
    </xf>
    <xf numFmtId="0" fontId="22" fillId="6" borderId="12" xfId="0" applyFont="1" applyFill="1" applyBorder="1" applyAlignment="1" applyProtection="1">
      <alignment vertical="center"/>
      <protection locked="0"/>
    </xf>
    <xf numFmtId="0" fontId="24" fillId="0" borderId="8" xfId="0" applyFont="1" applyBorder="1" applyAlignment="1">
      <alignment horizontal="center" vertical="center"/>
    </xf>
    <xf numFmtId="0" fontId="28" fillId="7" borderId="1" xfId="0" applyFont="1" applyFill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/>
      <protection locked="0"/>
    </xf>
    <xf numFmtId="0" fontId="25" fillId="0" borderId="8" xfId="0" applyFont="1" applyBorder="1" applyAlignment="1">
      <alignment horizontal="center" vertical="center"/>
    </xf>
    <xf numFmtId="0" fontId="28" fillId="0" borderId="1" xfId="0" applyFont="1" applyBorder="1" applyAlignment="1" applyProtection="1">
      <alignment horizontal="center" vertical="center"/>
      <protection locked="0"/>
    </xf>
    <xf numFmtId="17" fontId="28" fillId="0" borderId="1" xfId="0" applyNumberFormat="1" applyFont="1" applyBorder="1" applyAlignment="1" applyProtection="1">
      <alignment horizontal="left" vertical="top"/>
      <protection locked="0"/>
    </xf>
    <xf numFmtId="0" fontId="28" fillId="0" borderId="1" xfId="0" applyFont="1" applyBorder="1" applyAlignment="1" applyProtection="1">
      <alignment horizontal="left" vertical="top"/>
      <protection locked="0"/>
    </xf>
    <xf numFmtId="0" fontId="28" fillId="0" borderId="12" xfId="0" applyFont="1" applyBorder="1" applyAlignment="1" applyProtection="1">
      <alignment horizontal="left" vertical="top"/>
      <protection locked="0"/>
    </xf>
    <xf numFmtId="0" fontId="30" fillId="0" borderId="8" xfId="0" applyFont="1" applyBorder="1" applyAlignment="1">
      <alignment horizontal="center" vertical="center"/>
    </xf>
    <xf numFmtId="0" fontId="27" fillId="0" borderId="1" xfId="0" quotePrefix="1" applyFont="1" applyBorder="1" applyAlignment="1" applyProtection="1">
      <alignment horizontal="left" vertical="top"/>
      <protection locked="0"/>
    </xf>
    <xf numFmtId="0" fontId="31" fillId="6" borderId="1" xfId="0" applyFont="1" applyFill="1" applyBorder="1" applyAlignment="1" applyProtection="1">
      <alignment horizontal="left" vertical="top"/>
      <protection locked="0"/>
    </xf>
    <xf numFmtId="0" fontId="31" fillId="6" borderId="1" xfId="0" applyFont="1" applyFill="1" applyBorder="1" applyAlignment="1" applyProtection="1">
      <alignment horizontal="center" vertical="center"/>
      <protection locked="0"/>
    </xf>
    <xf numFmtId="0" fontId="32" fillId="6" borderId="1" xfId="0" applyFont="1" applyFill="1" applyBorder="1" applyAlignment="1" applyProtection="1">
      <alignment horizontal="center" vertical="top" wrapText="1"/>
      <protection locked="0"/>
    </xf>
    <xf numFmtId="0" fontId="31" fillId="6" borderId="12" xfId="0" applyFont="1" applyFill="1" applyBorder="1" applyAlignment="1" applyProtection="1">
      <alignment horizontal="left" vertical="top"/>
      <protection locked="0"/>
    </xf>
    <xf numFmtId="0" fontId="27" fillId="7" borderId="1" xfId="0" applyFont="1" applyFill="1" applyBorder="1" applyAlignment="1" applyProtection="1">
      <alignment horizontal="center" vertical="center"/>
      <protection locked="0"/>
    </xf>
    <xf numFmtId="17" fontId="28" fillId="7" borderId="1" xfId="0" applyNumberFormat="1" applyFont="1" applyFill="1" applyBorder="1" applyAlignment="1" applyProtection="1">
      <alignment horizontal="left" vertical="top"/>
      <protection locked="0"/>
    </xf>
    <xf numFmtId="0" fontId="27" fillId="7" borderId="1" xfId="0" applyFont="1" applyFill="1" applyBorder="1" applyAlignment="1" applyProtection="1">
      <alignment horizontal="left" vertical="top"/>
      <protection locked="0"/>
    </xf>
    <xf numFmtId="0" fontId="31" fillId="6" borderId="1" xfId="0" applyFont="1" applyFill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left" vertical="top"/>
      <protection locked="0"/>
    </xf>
    <xf numFmtId="0" fontId="21" fillId="0" borderId="1" xfId="0" applyFont="1" applyBorder="1" applyAlignment="1" applyProtection="1">
      <alignment horizontal="center" vertical="top" wrapText="1"/>
      <protection locked="0"/>
    </xf>
    <xf numFmtId="0" fontId="19" fillId="0" borderId="12" xfId="0" applyFont="1" applyBorder="1" applyAlignment="1" applyProtection="1">
      <alignment horizontal="left" vertical="top"/>
      <protection locked="0"/>
    </xf>
    <xf numFmtId="17" fontId="27" fillId="7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7" borderId="1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top"/>
      <protection locked="0"/>
    </xf>
    <xf numFmtId="0" fontId="27" fillId="0" borderId="9" xfId="0" applyFont="1" applyBorder="1" applyAlignment="1" applyProtection="1">
      <alignment horizontal="left" vertical="top" wrapText="1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left" vertical="top"/>
      <protection locked="0"/>
    </xf>
    <xf numFmtId="17" fontId="27" fillId="0" borderId="9" xfId="0" applyNumberFormat="1" applyFont="1" applyBorder="1" applyAlignment="1" applyProtection="1">
      <alignment horizontal="left" vertical="top"/>
      <protection locked="0"/>
    </xf>
    <xf numFmtId="0" fontId="29" fillId="0" borderId="9" xfId="0" applyFont="1" applyBorder="1" applyAlignment="1" applyProtection="1">
      <alignment horizontal="center" vertical="top" wrapText="1"/>
      <protection locked="0"/>
    </xf>
    <xf numFmtId="0" fontId="27" fillId="0" borderId="14" xfId="0" applyFont="1" applyBorder="1" applyAlignment="1" applyProtection="1">
      <alignment horizontal="left"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  <protection locked="0"/>
    </xf>
  </cellXfs>
  <cellStyles count="1">
    <cellStyle name="Звичайний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4</xdr:row>
      <xdr:rowOff>39557</xdr:rowOff>
    </xdr:from>
    <xdr:to>
      <xdr:col>4</xdr:col>
      <xdr:colOff>188939</xdr:colOff>
      <xdr:row>7</xdr:row>
      <xdr:rowOff>68917</xdr:rowOff>
    </xdr:to>
    <xdr:pic>
      <xdr:nvPicPr>
        <xdr:cNvPr id="7" name="Picture 1" descr="Агентство США з міжнародного розвитку (USAID) – ACREC ...">
          <a:extLst>
            <a:ext uri="{FF2B5EF4-FFF2-40B4-BE49-F238E27FC236}">
              <a16:creationId xmlns:a16="http://schemas.microsoft.com/office/drawing/2014/main" id="{E4FDFED4-BD0A-4ECC-B86A-1334CB5D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557"/>
          <a:ext cx="1874864" cy="543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285750</xdr:colOff>
      <xdr:row>4</xdr:row>
      <xdr:rowOff>98580</xdr:rowOff>
    </xdr:from>
    <xdr:to>
      <xdr:col>9</xdr:col>
      <xdr:colOff>1871436</xdr:colOff>
      <xdr:row>8</xdr:row>
      <xdr:rowOff>29290</xdr:rowOff>
    </xdr:to>
    <xdr:pic>
      <xdr:nvPicPr>
        <xdr:cNvPr id="8" name="Picture 2" descr="Global Communities - Американська торговельна палата в Україні">
          <a:extLst>
            <a:ext uri="{FF2B5EF4-FFF2-40B4-BE49-F238E27FC236}">
              <a16:creationId xmlns:a16="http://schemas.microsoft.com/office/drawing/2014/main" id="{34E8A9A4-FB06-4BB2-832A-B6CE002D8B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58" b="23192"/>
        <a:stretch/>
      </xdr:blipFill>
      <xdr:spPr bwMode="auto">
        <a:xfrm>
          <a:off x="13271500" y="1019330"/>
          <a:ext cx="1585686" cy="518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ponomaryova.GC\Desktop\&#1044;&#1050;%20&#1076;&#1083;&#1103;%204%20&#1082;&#1086;&#1075;&#1086;&#1088;&#1090;&#1080;\PMCI%20matrix%20&amp;%20check_list_11.05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her\AppData\Local\Temp\&#1052;&#1077;&#1085;&#1089;&#1100;&#1082;&#1072;%20&#1058;&#1043;%20PMCI%20&#1076;&#1086;&#1088;&#1086;&#1078;&#1085;&#1103;%20&#1082;&#1072;&#1088;&#1090;&#1072;%20&#1079;&#1074;&#1077;&#1076;&#1077;&#1085;&#1080;&#1081;%20&#1085;&#1072;%20&#1074;&#1080;&#1082;&#1086;&#1085;&#1082;&#1086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фо"/>
      <sheetName val="Лідерство та управління"/>
      <sheetName val="Додаток 1.2"/>
      <sheetName val="Управління фінансами"/>
      <sheetName val="Надання послуг"/>
      <sheetName val="Додаток 3.2"/>
      <sheetName val="Участь громадськості"/>
      <sheetName val="Підсумок"/>
      <sheetName val="Підсумки"/>
      <sheetName val="Статуси"/>
      <sheetName val="Дорожня кар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3">
          <cell r="A23" t="str">
            <v>Виконано</v>
          </cell>
        </row>
        <row r="24">
          <cell r="A24" t="str">
            <v>Перенесено</v>
          </cell>
        </row>
        <row r="25">
          <cell r="A25" t="str">
            <v>Не заплановано на цей звітний період</v>
          </cell>
        </row>
        <row r="26">
          <cell r="A26" t="str">
            <v>Відмінено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фо"/>
      <sheetName val="Лідерство та управління"/>
      <sheetName val="Додаток 1.2"/>
      <sheetName val="Управління фінансами"/>
      <sheetName val="Надання послуг"/>
      <sheetName val="Додаток 3.2"/>
      <sheetName val="Участь громадськості"/>
      <sheetName val="Підсумок"/>
      <sheetName val="Підсумки"/>
      <sheetName val="Статуси"/>
      <sheetName val="Дорожня карта"/>
      <sheetName val="Дорожня карта_old"/>
    </sheetNames>
    <sheetDataSet>
      <sheetData sheetId="0">
        <row r="5">
          <cell r="D5" t="str">
            <v>Менська громада</v>
          </cell>
        </row>
      </sheetData>
      <sheetData sheetId="1">
        <row r="9">
          <cell r="E9">
            <v>2</v>
          </cell>
        </row>
        <row r="10">
          <cell r="E10">
            <v>3</v>
          </cell>
        </row>
        <row r="11">
          <cell r="E11">
            <v>0</v>
          </cell>
        </row>
        <row r="12">
          <cell r="E12">
            <v>1</v>
          </cell>
        </row>
        <row r="13">
          <cell r="E13">
            <v>0</v>
          </cell>
        </row>
      </sheetData>
      <sheetData sheetId="2"/>
      <sheetData sheetId="3">
        <row r="9">
          <cell r="E9">
            <v>0</v>
          </cell>
        </row>
        <row r="10">
          <cell r="B10" t="str">
            <v>2.2. Генерування доходу в бюджет громади (джерела надходжень)</v>
          </cell>
          <cell r="E10">
            <v>3</v>
          </cell>
        </row>
        <row r="11">
          <cell r="B11" t="str">
            <v>2.3. Виконання публічних закупівель</v>
          </cell>
          <cell r="E11">
            <v>2</v>
          </cell>
        </row>
        <row r="12">
          <cell r="B12" t="str">
            <v>2.4. Управління  власністю громади</v>
          </cell>
          <cell r="E12">
            <v>1</v>
          </cell>
        </row>
        <row r="13">
          <cell r="B13" t="str">
            <v xml:space="preserve">2.5. Фінансова звітність та аудит </v>
          </cell>
          <cell r="E13">
            <v>1</v>
          </cell>
        </row>
      </sheetData>
      <sheetData sheetId="4">
        <row r="9">
          <cell r="B9" t="str">
            <v xml:space="preserve">3.1. Планування послуг </v>
          </cell>
          <cell r="E9">
            <v>0</v>
          </cell>
        </row>
        <row r="10">
          <cell r="B10" t="str">
            <v>3.2. Організація доступу населення та охопленість послугами</v>
          </cell>
          <cell r="E10">
            <v>0</v>
          </cell>
        </row>
        <row r="11">
          <cell r="B11" t="str">
            <v>3.3. Застосування механізмів отримання зворотних відгуків стосовно якості послуг</v>
          </cell>
          <cell r="E11">
            <v>1</v>
          </cell>
        </row>
        <row r="12">
          <cell r="B12" t="str">
            <v>3.4. Моніторинг рівня задоволеності послугами серед населення</v>
          </cell>
          <cell r="E12">
            <v>0</v>
          </cell>
        </row>
        <row r="13">
          <cell r="B13" t="str">
            <v>3.5. Інформаційно-роз’яснювальна робота з надання послуг </v>
          </cell>
          <cell r="E13">
            <v>1</v>
          </cell>
        </row>
      </sheetData>
      <sheetData sheetId="5"/>
      <sheetData sheetId="6">
        <row r="9">
          <cell r="B9" t="str">
            <v xml:space="preserve">4.1. Публічність управлінської діяльності ОМС </v>
          </cell>
          <cell r="E9">
            <v>1</v>
          </cell>
        </row>
        <row r="10">
          <cell r="B10" t="str">
            <v>4.2. Прозорість діяльності місцевих рад</v>
          </cell>
          <cell r="E10">
            <v>1</v>
          </cell>
        </row>
        <row r="11">
          <cell r="B11" t="str">
            <v>4.3. Застосування інформаційних технологій для підтримки демократичного врядування</v>
          </cell>
          <cell r="E11">
            <v>0</v>
          </cell>
        </row>
        <row r="12">
          <cell r="B12" t="str">
            <v>4.4. Дотримання гендерного балансу в діяльності ОМС</v>
          </cell>
          <cell r="E12">
            <v>0</v>
          </cell>
        </row>
        <row r="13">
          <cell r="B13" t="str">
            <v>4.5. Залучення місцевої молоді до управління громадою</v>
          </cell>
          <cell r="E13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8389A0-F49C-409E-A44F-D8B79D5B2770}" name="Table1" displayName="Table1" ref="C15:N95" headerRowCount="0" totalsRowShown="0" headerRowDxfId="27" dataDxfId="26" tableBorderDxfId="25" totalsRowBorderDxfId="24">
  <tableColumns count="12">
    <tableColumn id="1" xr3:uid="{67EDB158-113D-422D-A7B0-845750797DA3}" name="Column1" headerRowDxfId="23" dataDxfId="22"/>
    <tableColumn id="2" xr3:uid="{0D46B067-92A2-42F6-93F0-68E81BA83CE6}" name="Column2" headerRowDxfId="21" dataDxfId="20"/>
    <tableColumn id="3" xr3:uid="{8E85DAF3-A4C3-4E9D-A672-F6528C78031B}" name="Column3" headerRowDxfId="19" dataDxfId="18"/>
    <tableColumn id="4" xr3:uid="{3A0B5868-3FC9-496D-B78D-A0D5F98B2FAD}" name="Column4" headerRowDxfId="17" dataDxfId="16"/>
    <tableColumn id="5" xr3:uid="{A7F717AB-B9F8-4587-8425-5D2FEC677A5C}" name="Column5" headerRowDxfId="15" dataDxfId="14"/>
    <tableColumn id="6" xr3:uid="{B7C530A2-E1A6-491C-A3C8-AEC88DC06AE8}" name="Column6" headerRowDxfId="13" dataDxfId="12"/>
    <tableColumn id="7" xr3:uid="{22839365-223C-46EB-B2A0-2012F8C4B5DB}" name="Column7" headerRowDxfId="11" dataDxfId="10"/>
    <tableColumn id="8" xr3:uid="{E0C311D5-DE49-4639-BDAC-C8519E701592}" name="Column8" headerRowDxfId="9" dataDxfId="8"/>
    <tableColumn id="9" xr3:uid="{3349A168-61AF-4339-B6C0-DDF01DED798D}" name="Column9" headerRowDxfId="7" dataDxfId="6"/>
    <tableColumn id="10" xr3:uid="{E85C2B42-C6DE-47D9-A352-7844B7243F11}" name="Column10" headerRowDxfId="5" dataDxfId="4">
      <calculatedColumnFormula>IF(K15="виконано",1,0)</calculatedColumnFormula>
    </tableColumn>
    <tableColumn id="11" xr3:uid="{8361A969-EC43-47AB-8E38-D3C1D5DFF422}" name="Column11" headerRowDxfId="3" dataDxfId="2"/>
    <tableColumn id="12" xr3:uid="{F9477600-3ADE-43B6-A3C3-EEC7CFFB9A1F}" name="Column12" headerRowDxfId="1" dataDxfId="0"/>
  </tableColumns>
  <tableStyleInfo name="TableStyleLight13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AAE87-992F-4E0A-A4CC-085176161974}">
  <dimension ref="C2:N95"/>
  <sheetViews>
    <sheetView tabSelected="1" zoomScale="60" zoomScaleNormal="60" workbookViewId="0">
      <selection activeCell="E9" sqref="E9:J9"/>
    </sheetView>
  </sheetViews>
  <sheetFormatPr defaultColWidth="9.109375" defaultRowHeight="13.2" x14ac:dyDescent="0.3"/>
  <cols>
    <col min="1" max="2" width="1.88671875" style="5" customWidth="1"/>
    <col min="3" max="3" width="13.109375" style="6" customWidth="1"/>
    <col min="4" max="4" width="12.88671875" style="5" customWidth="1"/>
    <col min="5" max="5" width="73.6640625" style="1" customWidth="1"/>
    <col min="6" max="6" width="37.33203125" style="5" customWidth="1"/>
    <col min="7" max="7" width="14.33203125" style="23" customWidth="1"/>
    <col min="8" max="8" width="22.6640625" style="5" customWidth="1"/>
    <col min="9" max="9" width="16.88671875" style="5" customWidth="1"/>
    <col min="10" max="10" width="33.5546875" style="5" customWidth="1"/>
    <col min="11" max="11" width="20.33203125" style="55" hidden="1" customWidth="1"/>
    <col min="12" max="14" width="20.33203125" style="5" hidden="1" customWidth="1"/>
    <col min="15" max="16384" width="9.109375" style="5"/>
  </cols>
  <sheetData>
    <row r="2" spans="3:14" ht="20.399999999999999" x14ac:dyDescent="0.3">
      <c r="F2" s="111" t="s">
        <v>154</v>
      </c>
      <c r="G2" s="111"/>
      <c r="J2" s="111"/>
    </row>
    <row r="3" spans="3:14" ht="20.399999999999999" x14ac:dyDescent="0.3">
      <c r="F3" s="111" t="s">
        <v>155</v>
      </c>
      <c r="G3" s="111"/>
      <c r="J3" s="111"/>
    </row>
    <row r="4" spans="3:14" ht="20.399999999999999" x14ac:dyDescent="0.3">
      <c r="F4" s="111" t="s">
        <v>153</v>
      </c>
      <c r="G4" s="111"/>
      <c r="J4" s="111"/>
    </row>
    <row r="5" spans="3:14" s="1" customFormat="1" ht="9.75" customHeight="1" x14ac:dyDescent="0.3">
      <c r="C5" s="2"/>
      <c r="G5" s="3"/>
      <c r="K5" s="4"/>
    </row>
    <row r="8" spans="3:14" ht="11.25" customHeight="1" x14ac:dyDescent="0.3">
      <c r="D8" s="7"/>
      <c r="E8" s="8"/>
      <c r="F8" s="7"/>
      <c r="G8" s="9"/>
      <c r="H8" s="7"/>
      <c r="I8" s="7"/>
      <c r="J8" s="7"/>
      <c r="K8" s="10"/>
      <c r="L8" s="7"/>
      <c r="M8" s="7"/>
      <c r="N8" s="7"/>
    </row>
    <row r="9" spans="3:14" ht="21" x14ac:dyDescent="0.3">
      <c r="C9" s="11"/>
      <c r="D9" s="12"/>
      <c r="E9" s="112" t="s">
        <v>0</v>
      </c>
      <c r="F9" s="112"/>
      <c r="G9" s="112"/>
      <c r="H9" s="112"/>
      <c r="I9" s="112"/>
      <c r="J9" s="112"/>
      <c r="K9" s="13"/>
      <c r="L9" s="14"/>
      <c r="M9" s="12"/>
      <c r="N9" s="12"/>
    </row>
    <row r="10" spans="3:14" ht="38.25" customHeight="1" x14ac:dyDescent="0.3">
      <c r="C10" s="11"/>
      <c r="D10" s="15"/>
      <c r="E10" s="113" t="str">
        <f>[2]Інфо!D5</f>
        <v>Менська громада</v>
      </c>
      <c r="F10" s="113"/>
      <c r="G10" s="113"/>
      <c r="H10" s="113"/>
      <c r="I10" s="113"/>
      <c r="J10" s="113"/>
      <c r="K10" s="16" t="s">
        <v>1</v>
      </c>
      <c r="L10" s="17"/>
      <c r="M10" s="18"/>
      <c r="N10" s="16" t="s">
        <v>2</v>
      </c>
    </row>
    <row r="11" spans="3:14" ht="30.75" customHeight="1" x14ac:dyDescent="0.3">
      <c r="C11" s="19"/>
      <c r="D11" s="20"/>
      <c r="E11" s="21"/>
      <c r="F11" s="22"/>
      <c r="H11" s="20"/>
      <c r="I11" s="20"/>
      <c r="J11" s="20"/>
      <c r="K11" s="24">
        <f>(SUM(L18:L95))/N11</f>
        <v>0</v>
      </c>
      <c r="L11" s="25"/>
      <c r="M11" s="25"/>
      <c r="N11" s="26">
        <f>COUNTA(E18:E23,E26:E29,E31:E34,E36:E38,E40:E41,E44:E45,E48:E49,E51:E51,E53:E54,E56:E56,E60:E63,E65:E65,E67:E68,E70:E71,E73:E77,E80:E81,E83:E84,E86:E87,E89:E90,E92:E95)</f>
        <v>53</v>
      </c>
    </row>
    <row r="12" spans="3:14" s="27" customFormat="1" ht="62.25" customHeight="1" x14ac:dyDescent="0.3">
      <c r="C12" s="28" t="s">
        <v>3</v>
      </c>
      <c r="D12" s="29" t="s">
        <v>4</v>
      </c>
      <c r="E12" s="29" t="s">
        <v>5</v>
      </c>
      <c r="F12" s="29" t="s">
        <v>6</v>
      </c>
      <c r="G12" s="29" t="s">
        <v>7</v>
      </c>
      <c r="H12" s="29" t="s">
        <v>8</v>
      </c>
      <c r="I12" s="29" t="s">
        <v>9</v>
      </c>
      <c r="J12" s="30" t="s">
        <v>10</v>
      </c>
      <c r="K12" s="31" t="s">
        <v>11</v>
      </c>
      <c r="L12" s="32"/>
      <c r="M12" s="31" t="s">
        <v>12</v>
      </c>
      <c r="N12" s="31" t="s">
        <v>13</v>
      </c>
    </row>
    <row r="13" spans="3:14" ht="66.75" customHeight="1" x14ac:dyDescent="0.3">
      <c r="C13" s="33">
        <f>SUM(C18:C95)</f>
        <v>17</v>
      </c>
      <c r="D13" s="34">
        <f>D18+D26+D31+D36+D40+D44+D48+D51+D53+D56+D60+D65+D67+D70+D73+D80+D83+D86+D89+D92</f>
        <v>56</v>
      </c>
      <c r="E13" s="35" t="s">
        <v>14</v>
      </c>
      <c r="F13" s="35" t="s">
        <v>15</v>
      </c>
      <c r="G13" s="36"/>
      <c r="H13" s="35"/>
      <c r="I13" s="35" t="s">
        <v>16</v>
      </c>
      <c r="J13" s="35" t="s">
        <v>17</v>
      </c>
      <c r="K13" s="37" t="s">
        <v>18</v>
      </c>
      <c r="L13" s="38" t="s">
        <v>19</v>
      </c>
      <c r="M13" s="38" t="s">
        <v>20</v>
      </c>
      <c r="N13" s="39"/>
    </row>
    <row r="14" spans="3:14" ht="0.75" customHeight="1" x14ac:dyDescent="0.3">
      <c r="C14"/>
      <c r="D14"/>
      <c r="E14"/>
      <c r="F14"/>
      <c r="G14"/>
      <c r="H14"/>
      <c r="I14"/>
      <c r="J14"/>
      <c r="K14"/>
      <c r="L14"/>
      <c r="M14"/>
      <c r="N14"/>
    </row>
    <row r="15" spans="3:14" ht="36" customHeight="1" x14ac:dyDescent="0.3">
      <c r="C15" s="57"/>
      <c r="D15" s="58"/>
      <c r="E15" s="59" t="s">
        <v>21</v>
      </c>
      <c r="F15" s="60"/>
      <c r="G15" s="61"/>
      <c r="H15" s="60"/>
      <c r="I15" s="60"/>
      <c r="J15" s="59"/>
      <c r="K15" s="62"/>
      <c r="L15" s="59"/>
      <c r="M15" s="59"/>
      <c r="N15" s="63"/>
    </row>
    <row r="16" spans="3:14" ht="15.75" customHeight="1" x14ac:dyDescent="0.3">
      <c r="C16" s="64"/>
      <c r="D16" s="51"/>
      <c r="E16" s="65"/>
      <c r="F16" s="66"/>
      <c r="G16" s="67"/>
      <c r="H16" s="66"/>
      <c r="I16" s="66"/>
      <c r="J16" s="66"/>
      <c r="K16" s="68"/>
      <c r="L16" s="66"/>
      <c r="M16" s="66"/>
      <c r="N16" s="69"/>
    </row>
    <row r="17" spans="3:14" ht="48" customHeight="1" x14ac:dyDescent="0.3">
      <c r="C17" s="70" t="s">
        <v>22</v>
      </c>
      <c r="D17" s="71"/>
      <c r="E17" s="71"/>
      <c r="F17" s="71"/>
      <c r="G17" s="72"/>
      <c r="H17" s="71"/>
      <c r="I17" s="71"/>
      <c r="J17" s="71"/>
      <c r="K17" s="73"/>
      <c r="L17" s="71"/>
      <c r="M17" s="71"/>
      <c r="N17" s="74"/>
    </row>
    <row r="18" spans="3:14" ht="87.75" customHeight="1" x14ac:dyDescent="0.3">
      <c r="C18" s="75">
        <f>'[2]Лідерство та управління'!E9</f>
        <v>2</v>
      </c>
      <c r="D18" s="46">
        <v>4</v>
      </c>
      <c r="E18" s="40" t="s">
        <v>23</v>
      </c>
      <c r="F18" s="41" t="s">
        <v>24</v>
      </c>
      <c r="G18" s="42" t="s">
        <v>25</v>
      </c>
      <c r="H18" s="43" t="s">
        <v>26</v>
      </c>
      <c r="I18" s="44">
        <v>44470</v>
      </c>
      <c r="J18" s="76" t="s">
        <v>27</v>
      </c>
      <c r="K18" s="45"/>
      <c r="L18" s="43">
        <f>IF(K18="виконано",1,0)</f>
        <v>0</v>
      </c>
      <c r="M18" s="43"/>
      <c r="N18" s="77"/>
    </row>
    <row r="19" spans="3:14" ht="32.25" customHeight="1" x14ac:dyDescent="0.3">
      <c r="C19" s="75"/>
      <c r="D19" s="46"/>
      <c r="E19" s="40" t="s">
        <v>28</v>
      </c>
      <c r="F19" s="41" t="s">
        <v>24</v>
      </c>
      <c r="G19" s="42" t="s">
        <v>25</v>
      </c>
      <c r="H19" s="43" t="s">
        <v>26</v>
      </c>
      <c r="I19" s="44">
        <v>44470</v>
      </c>
      <c r="J19" s="76" t="s">
        <v>27</v>
      </c>
      <c r="K19" s="45"/>
      <c r="L19" s="43">
        <f>IF(K19="виконано",1,0)</f>
        <v>0</v>
      </c>
      <c r="M19" s="43"/>
      <c r="N19" s="77"/>
    </row>
    <row r="20" spans="3:14" ht="46.5" customHeight="1" x14ac:dyDescent="0.3">
      <c r="C20" s="75"/>
      <c r="D20" s="46"/>
      <c r="E20" s="40" t="s">
        <v>29</v>
      </c>
      <c r="F20" s="41" t="s">
        <v>24</v>
      </c>
      <c r="G20" s="42" t="s">
        <v>25</v>
      </c>
      <c r="H20" s="43" t="s">
        <v>26</v>
      </c>
      <c r="I20" s="44">
        <v>44470</v>
      </c>
      <c r="J20" s="76" t="s">
        <v>27</v>
      </c>
      <c r="K20" s="45"/>
      <c r="L20" s="43">
        <f>IF(K20="виконано",1,0)</f>
        <v>0</v>
      </c>
      <c r="M20" s="43"/>
      <c r="N20" s="77"/>
    </row>
    <row r="21" spans="3:14" ht="30.75" customHeight="1" x14ac:dyDescent="0.3">
      <c r="C21" s="75"/>
      <c r="D21" s="46"/>
      <c r="E21" s="40" t="s">
        <v>30</v>
      </c>
      <c r="F21" s="41" t="s">
        <v>24</v>
      </c>
      <c r="G21" s="42" t="s">
        <v>25</v>
      </c>
      <c r="H21" s="43" t="s">
        <v>31</v>
      </c>
      <c r="I21" s="44">
        <v>44470</v>
      </c>
      <c r="J21" s="76" t="s">
        <v>27</v>
      </c>
      <c r="K21" s="45"/>
      <c r="L21" s="43">
        <f>IF(K21="виконано",1,0)</f>
        <v>0</v>
      </c>
      <c r="M21" s="43"/>
      <c r="N21" s="77"/>
    </row>
    <row r="22" spans="3:14" ht="30.75" customHeight="1" x14ac:dyDescent="0.3">
      <c r="C22" s="75"/>
      <c r="D22" s="46"/>
      <c r="E22" s="40" t="s">
        <v>32</v>
      </c>
      <c r="F22" s="41" t="s">
        <v>24</v>
      </c>
      <c r="G22" s="42" t="s">
        <v>25</v>
      </c>
      <c r="H22" s="43" t="s">
        <v>26</v>
      </c>
      <c r="I22" s="44">
        <v>44470</v>
      </c>
      <c r="J22" s="76" t="s">
        <v>27</v>
      </c>
      <c r="K22" s="45"/>
      <c r="L22" s="43">
        <f>IF(K22="виконано",1,0)</f>
        <v>0</v>
      </c>
      <c r="M22" s="43"/>
      <c r="N22" s="77"/>
    </row>
    <row r="23" spans="3:14" ht="51.75" customHeight="1" x14ac:dyDescent="0.3">
      <c r="C23" s="78"/>
      <c r="D23" s="46"/>
      <c r="E23" s="47" t="s">
        <v>33</v>
      </c>
      <c r="F23" s="41" t="s">
        <v>24</v>
      </c>
      <c r="G23" s="79" t="s">
        <v>25</v>
      </c>
      <c r="H23" s="43" t="s">
        <v>34</v>
      </c>
      <c r="I23" s="80">
        <v>44621</v>
      </c>
      <c r="J23" s="76" t="s">
        <v>27</v>
      </c>
      <c r="K23" s="45"/>
      <c r="L23" s="81">
        <f t="shared" ref="L23" si="0">IF(K23="виконано",1,0)</f>
        <v>0</v>
      </c>
      <c r="M23" s="81"/>
      <c r="N23" s="82"/>
    </row>
    <row r="24" spans="3:14" ht="15.75" customHeight="1" x14ac:dyDescent="0.3">
      <c r="C24" s="83"/>
      <c r="D24" s="53"/>
      <c r="E24" s="40"/>
      <c r="F24" s="84"/>
      <c r="G24" s="42"/>
      <c r="H24" s="43"/>
      <c r="I24" s="43"/>
      <c r="J24" s="43"/>
      <c r="K24" s="45"/>
      <c r="L24" s="43"/>
      <c r="M24" s="43"/>
      <c r="N24" s="77"/>
    </row>
    <row r="25" spans="3:14" ht="48" customHeight="1" x14ac:dyDescent="0.3">
      <c r="C25" s="70" t="s">
        <v>35</v>
      </c>
      <c r="D25" s="71"/>
      <c r="E25" s="85"/>
      <c r="F25" s="85"/>
      <c r="G25" s="86"/>
      <c r="H25" s="85"/>
      <c r="I25" s="85"/>
      <c r="J25" s="85"/>
      <c r="K25" s="87"/>
      <c r="L25" s="85"/>
      <c r="M25" s="85"/>
      <c r="N25" s="88"/>
    </row>
    <row r="26" spans="3:14" ht="66.75" customHeight="1" x14ac:dyDescent="0.3">
      <c r="C26" s="75">
        <f>'[2]Лідерство та управління'!E10</f>
        <v>3</v>
      </c>
      <c r="D26" s="46">
        <v>5</v>
      </c>
      <c r="E26" s="50" t="s">
        <v>36</v>
      </c>
      <c r="F26" s="48" t="s">
        <v>37</v>
      </c>
      <c r="G26" s="89" t="s">
        <v>25</v>
      </c>
      <c r="H26" s="48" t="s">
        <v>38</v>
      </c>
      <c r="I26" s="90">
        <v>44621</v>
      </c>
      <c r="J26" s="91" t="s">
        <v>39</v>
      </c>
      <c r="K26" s="45"/>
      <c r="L26" s="43">
        <f t="shared" ref="L26:L29" si="1">IF(K26="виконано",1,0)</f>
        <v>0</v>
      </c>
      <c r="M26" s="43"/>
      <c r="N26" s="77"/>
    </row>
    <row r="27" spans="3:14" ht="58.5" customHeight="1" x14ac:dyDescent="0.3">
      <c r="C27" s="75"/>
      <c r="D27" s="46"/>
      <c r="E27" s="50" t="s">
        <v>40</v>
      </c>
      <c r="F27" s="48" t="s">
        <v>37</v>
      </c>
      <c r="G27" s="89"/>
      <c r="H27" s="48" t="s">
        <v>41</v>
      </c>
      <c r="I27" s="90"/>
      <c r="J27" s="91"/>
      <c r="K27" s="45"/>
      <c r="L27" s="43">
        <f>IF(K27="виконано",1,0)</f>
        <v>0</v>
      </c>
      <c r="M27" s="43"/>
      <c r="N27" s="77"/>
    </row>
    <row r="28" spans="3:14" ht="32.25" customHeight="1" x14ac:dyDescent="0.3">
      <c r="C28" s="75"/>
      <c r="D28" s="51"/>
      <c r="E28" s="48" t="s">
        <v>42</v>
      </c>
      <c r="F28" s="48" t="s">
        <v>43</v>
      </c>
      <c r="G28" s="89" t="s">
        <v>25</v>
      </c>
      <c r="H28" s="91" t="s">
        <v>44</v>
      </c>
      <c r="I28" s="90">
        <v>44621</v>
      </c>
      <c r="J28" s="91" t="s">
        <v>39</v>
      </c>
      <c r="K28" s="45"/>
      <c r="L28" s="43">
        <f t="shared" si="1"/>
        <v>0</v>
      </c>
      <c r="M28" s="43"/>
      <c r="N28" s="77"/>
    </row>
    <row r="29" spans="3:14" ht="37.5" customHeight="1" x14ac:dyDescent="0.3">
      <c r="C29" s="75"/>
      <c r="D29" s="51"/>
      <c r="E29" s="91" t="s">
        <v>45</v>
      </c>
      <c r="F29" s="48" t="s">
        <v>46</v>
      </c>
      <c r="G29" s="89" t="s">
        <v>25</v>
      </c>
      <c r="H29" s="91" t="s">
        <v>44</v>
      </c>
      <c r="I29" s="90">
        <v>44621</v>
      </c>
      <c r="J29" s="91" t="s">
        <v>39</v>
      </c>
      <c r="K29" s="45"/>
      <c r="L29" s="43">
        <f t="shared" si="1"/>
        <v>0</v>
      </c>
      <c r="M29" s="43"/>
      <c r="N29" s="77"/>
    </row>
    <row r="30" spans="3:14" ht="48" customHeight="1" x14ac:dyDescent="0.3">
      <c r="C30" s="70" t="s">
        <v>47</v>
      </c>
      <c r="D30" s="71"/>
      <c r="E30" s="85"/>
      <c r="F30" s="85"/>
      <c r="G30" s="86"/>
      <c r="H30" s="85"/>
      <c r="I30" s="85"/>
      <c r="J30" s="85"/>
      <c r="K30" s="87"/>
      <c r="L30" s="85"/>
      <c r="M30" s="85"/>
      <c r="N30" s="88"/>
    </row>
    <row r="31" spans="3:14" ht="48" customHeight="1" x14ac:dyDescent="0.3">
      <c r="C31" s="75">
        <f>'[2]Лідерство та управління'!E11</f>
        <v>0</v>
      </c>
      <c r="D31" s="46">
        <v>3</v>
      </c>
      <c r="E31" s="50" t="s">
        <v>48</v>
      </c>
      <c r="F31" s="49" t="s">
        <v>24</v>
      </c>
      <c r="G31" s="89" t="s">
        <v>25</v>
      </c>
      <c r="H31" s="48" t="s">
        <v>49</v>
      </c>
      <c r="I31" s="90">
        <v>44621</v>
      </c>
      <c r="J31" s="91" t="s">
        <v>50</v>
      </c>
      <c r="K31" s="45"/>
      <c r="L31" s="43">
        <f t="shared" ref="L31:L34" si="2">IF(K31="виконано",1,0)</f>
        <v>0</v>
      </c>
      <c r="M31" s="43"/>
      <c r="N31" s="77"/>
    </row>
    <row r="32" spans="3:14" ht="48" customHeight="1" x14ac:dyDescent="0.3">
      <c r="C32" s="75"/>
      <c r="D32" s="46"/>
      <c r="E32" s="50" t="s">
        <v>51</v>
      </c>
      <c r="F32" s="49" t="s">
        <v>24</v>
      </c>
      <c r="G32" s="89" t="s">
        <v>25</v>
      </c>
      <c r="H32" s="48" t="s">
        <v>49</v>
      </c>
      <c r="I32" s="90">
        <v>44621</v>
      </c>
      <c r="J32" s="91" t="s">
        <v>39</v>
      </c>
      <c r="K32" s="45"/>
      <c r="L32" s="43">
        <f>IF(K32="виконано",1,0)</f>
        <v>0</v>
      </c>
      <c r="M32" s="43"/>
      <c r="N32" s="77"/>
    </row>
    <row r="33" spans="3:14" ht="66" customHeight="1" x14ac:dyDescent="0.3">
      <c r="C33" s="75"/>
      <c r="D33" s="51"/>
      <c r="E33" s="48" t="s">
        <v>52</v>
      </c>
      <c r="F33" s="49" t="s">
        <v>53</v>
      </c>
      <c r="G33" s="89" t="s">
        <v>25</v>
      </c>
      <c r="H33" s="48" t="s">
        <v>54</v>
      </c>
      <c r="I33" s="90">
        <v>44621</v>
      </c>
      <c r="J33" s="91" t="s">
        <v>50</v>
      </c>
      <c r="K33" s="45"/>
      <c r="L33" s="43">
        <f t="shared" si="2"/>
        <v>0</v>
      </c>
      <c r="M33" s="43"/>
      <c r="N33" s="77"/>
    </row>
    <row r="34" spans="3:14" ht="63.75" customHeight="1" x14ac:dyDescent="0.3">
      <c r="C34" s="75"/>
      <c r="D34" s="51"/>
      <c r="E34" s="48" t="s">
        <v>55</v>
      </c>
      <c r="F34" s="49" t="s">
        <v>24</v>
      </c>
      <c r="G34" s="89" t="s">
        <v>25</v>
      </c>
      <c r="H34" s="48" t="s">
        <v>54</v>
      </c>
      <c r="I34" s="90">
        <v>44621</v>
      </c>
      <c r="J34" s="91" t="s">
        <v>50</v>
      </c>
      <c r="K34" s="45"/>
      <c r="L34" s="43">
        <f t="shared" si="2"/>
        <v>0</v>
      </c>
      <c r="M34" s="43"/>
      <c r="N34" s="77"/>
    </row>
    <row r="35" spans="3:14" ht="51.75" customHeight="1" x14ac:dyDescent="0.3">
      <c r="C35" s="70" t="s">
        <v>56</v>
      </c>
      <c r="D35" s="71"/>
      <c r="E35" s="85"/>
      <c r="F35" s="85"/>
      <c r="G35" s="86"/>
      <c r="H35" s="85"/>
      <c r="I35" s="85"/>
      <c r="J35" s="85"/>
      <c r="K35" s="87"/>
      <c r="L35" s="85"/>
      <c r="M35" s="85"/>
      <c r="N35" s="88"/>
    </row>
    <row r="36" spans="3:14" ht="48" customHeight="1" x14ac:dyDescent="0.3">
      <c r="C36" s="75">
        <f>'[2]Лідерство та управління'!E12</f>
        <v>1</v>
      </c>
      <c r="D36" s="46">
        <v>4</v>
      </c>
      <c r="E36" s="50" t="s">
        <v>57</v>
      </c>
      <c r="F36" s="48" t="s">
        <v>58</v>
      </c>
      <c r="G36" s="89" t="s">
        <v>25</v>
      </c>
      <c r="H36" s="91" t="s">
        <v>59</v>
      </c>
      <c r="I36" s="90">
        <v>44621</v>
      </c>
      <c r="J36" s="91" t="s">
        <v>60</v>
      </c>
      <c r="K36" s="45"/>
      <c r="L36" s="43">
        <f t="shared" ref="L36:L38" si="3">IF(K36="виконано",1,0)</f>
        <v>0</v>
      </c>
      <c r="M36" s="43"/>
      <c r="N36" s="77"/>
    </row>
    <row r="37" spans="3:14" ht="48" customHeight="1" x14ac:dyDescent="0.3">
      <c r="C37" s="75"/>
      <c r="D37" s="46"/>
      <c r="E37" s="50" t="s">
        <v>61</v>
      </c>
      <c r="F37" s="48" t="s">
        <v>58</v>
      </c>
      <c r="G37" s="89" t="s">
        <v>25</v>
      </c>
      <c r="H37" s="91" t="s">
        <v>59</v>
      </c>
      <c r="I37" s="90">
        <v>44621</v>
      </c>
      <c r="J37" s="91" t="s">
        <v>60</v>
      </c>
      <c r="K37" s="45"/>
      <c r="L37" s="43">
        <f>IF(K37="виконано",1,0)</f>
        <v>0</v>
      </c>
      <c r="M37" s="43"/>
      <c r="N37" s="77"/>
    </row>
    <row r="38" spans="3:14" ht="46.5" customHeight="1" x14ac:dyDescent="0.3">
      <c r="C38" s="75"/>
      <c r="D38" s="51"/>
      <c r="E38" s="48" t="s">
        <v>62</v>
      </c>
      <c r="F38" s="48" t="s">
        <v>58</v>
      </c>
      <c r="G38" s="89" t="s">
        <v>25</v>
      </c>
      <c r="H38" s="91" t="s">
        <v>59</v>
      </c>
      <c r="I38" s="90">
        <v>44621</v>
      </c>
      <c r="J38" s="91" t="s">
        <v>60</v>
      </c>
      <c r="K38" s="45"/>
      <c r="L38" s="43">
        <f t="shared" si="3"/>
        <v>0</v>
      </c>
      <c r="M38" s="43"/>
      <c r="N38" s="77"/>
    </row>
    <row r="39" spans="3:14" ht="48" customHeight="1" x14ac:dyDescent="0.3">
      <c r="C39" s="70" t="s">
        <v>63</v>
      </c>
      <c r="D39" s="71"/>
      <c r="E39" s="85"/>
      <c r="F39" s="92"/>
      <c r="G39" s="86"/>
      <c r="H39" s="85"/>
      <c r="I39" s="85"/>
      <c r="J39" s="85"/>
      <c r="K39" s="87"/>
      <c r="L39" s="85"/>
      <c r="M39" s="85"/>
      <c r="N39" s="88"/>
    </row>
    <row r="40" spans="3:14" ht="48" customHeight="1" x14ac:dyDescent="0.3">
      <c r="C40" s="75">
        <f>'[2]Лідерство та управління'!E13</f>
        <v>0</v>
      </c>
      <c r="D40" s="46">
        <v>3</v>
      </c>
      <c r="E40" s="56" t="s">
        <v>64</v>
      </c>
      <c r="F40" s="54" t="s">
        <v>65</v>
      </c>
      <c r="G40" s="42" t="s">
        <v>25</v>
      </c>
      <c r="H40" s="54" t="s">
        <v>66</v>
      </c>
      <c r="I40" s="80">
        <v>44621</v>
      </c>
      <c r="J40" s="91" t="s">
        <v>60</v>
      </c>
      <c r="K40" s="45"/>
      <c r="L40" s="43">
        <f t="shared" ref="L40:L41" si="4">IF(K40="виконано",1,0)</f>
        <v>0</v>
      </c>
      <c r="M40" s="43"/>
      <c r="N40" s="77"/>
    </row>
    <row r="41" spans="3:14" ht="64.5" customHeight="1" x14ac:dyDescent="0.3">
      <c r="C41" s="75"/>
      <c r="D41" s="51"/>
      <c r="E41" s="54" t="s">
        <v>67</v>
      </c>
      <c r="F41" s="54" t="s">
        <v>65</v>
      </c>
      <c r="G41" s="42" t="s">
        <v>25</v>
      </c>
      <c r="H41" s="54" t="s">
        <v>68</v>
      </c>
      <c r="I41" s="80">
        <v>44621</v>
      </c>
      <c r="J41" s="91" t="s">
        <v>60</v>
      </c>
      <c r="K41" s="45"/>
      <c r="L41" s="43">
        <f t="shared" si="4"/>
        <v>0</v>
      </c>
      <c r="M41" s="43"/>
      <c r="N41" s="77"/>
    </row>
    <row r="42" spans="3:14" ht="15.6" x14ac:dyDescent="0.3">
      <c r="C42" s="64"/>
      <c r="D42" s="51"/>
      <c r="E42" s="93" t="s">
        <v>69</v>
      </c>
      <c r="F42" s="94"/>
      <c r="G42" s="95"/>
      <c r="H42" s="96"/>
      <c r="I42" s="96"/>
      <c r="J42" s="97"/>
      <c r="K42" s="98"/>
      <c r="L42" s="97"/>
      <c r="M42" s="97"/>
      <c r="N42" s="99"/>
    </row>
    <row r="43" spans="3:14" ht="40.5" customHeight="1" x14ac:dyDescent="0.3">
      <c r="C43" s="70" t="s">
        <v>70</v>
      </c>
      <c r="D43" s="71"/>
      <c r="E43" s="85"/>
      <c r="F43" s="92"/>
      <c r="G43" s="86"/>
      <c r="H43" s="85"/>
      <c r="I43" s="85"/>
      <c r="J43" s="85"/>
      <c r="K43" s="87"/>
      <c r="L43" s="85"/>
      <c r="M43" s="85"/>
      <c r="N43" s="88"/>
    </row>
    <row r="44" spans="3:14" ht="48" customHeight="1" x14ac:dyDescent="0.3">
      <c r="C44" s="75">
        <f>'[2]Управління фінансами'!E9</f>
        <v>0</v>
      </c>
      <c r="D44" s="46">
        <v>3</v>
      </c>
      <c r="E44" s="56" t="s">
        <v>71</v>
      </c>
      <c r="F44" s="41" t="s">
        <v>72</v>
      </c>
      <c r="G44" s="42" t="s">
        <v>25</v>
      </c>
      <c r="H44" s="43" t="s">
        <v>73</v>
      </c>
      <c r="I44" s="44">
        <v>44531</v>
      </c>
      <c r="J44" s="91" t="s">
        <v>60</v>
      </c>
      <c r="K44" s="45"/>
      <c r="L44" s="43">
        <f t="shared" ref="L44:L45" si="5">IF(K44="виконано",1,0)</f>
        <v>0</v>
      </c>
      <c r="M44" s="43"/>
      <c r="N44" s="77"/>
    </row>
    <row r="45" spans="3:14" ht="69" customHeight="1" x14ac:dyDescent="0.3">
      <c r="C45" s="75"/>
      <c r="D45" s="51"/>
      <c r="E45" s="91" t="s">
        <v>74</v>
      </c>
      <c r="F45" s="49" t="s">
        <v>72</v>
      </c>
      <c r="G45" s="89" t="s">
        <v>25</v>
      </c>
      <c r="H45" s="48" t="s">
        <v>75</v>
      </c>
      <c r="I45" s="44">
        <v>44531</v>
      </c>
      <c r="J45" s="48" t="s">
        <v>76</v>
      </c>
      <c r="K45" s="45"/>
      <c r="L45" s="43">
        <f t="shared" si="5"/>
        <v>0</v>
      </c>
      <c r="M45" s="43"/>
      <c r="N45" s="77"/>
    </row>
    <row r="46" spans="3:14" ht="69" customHeight="1" x14ac:dyDescent="0.3">
      <c r="C46" s="83"/>
      <c r="D46" s="53"/>
      <c r="E46" s="40" t="s">
        <v>77</v>
      </c>
      <c r="F46" s="49" t="s">
        <v>72</v>
      </c>
      <c r="G46" s="89" t="s">
        <v>25</v>
      </c>
      <c r="H46" s="48" t="s">
        <v>78</v>
      </c>
      <c r="I46" s="44">
        <v>44531</v>
      </c>
      <c r="J46" s="48" t="s">
        <v>76</v>
      </c>
      <c r="K46" s="45"/>
      <c r="L46" s="43"/>
      <c r="M46" s="43"/>
      <c r="N46" s="77"/>
    </row>
    <row r="47" spans="3:14" ht="59.25" customHeight="1" x14ac:dyDescent="0.3">
      <c r="C47" s="70" t="str">
        <f>'[2]Управління фінансами'!B10</f>
        <v>2.2. Генерування доходу в бюджет громади (джерела надходжень)</v>
      </c>
      <c r="D47" s="71"/>
      <c r="E47" s="85"/>
      <c r="F47" s="92"/>
      <c r="G47" s="86"/>
      <c r="H47" s="85"/>
      <c r="I47" s="85"/>
      <c r="J47" s="85"/>
      <c r="K47" s="87"/>
      <c r="L47" s="85"/>
      <c r="M47" s="85"/>
      <c r="N47" s="88"/>
    </row>
    <row r="48" spans="3:14" ht="48" customHeight="1" x14ac:dyDescent="0.3">
      <c r="C48" s="75">
        <f>'[2]Управління фінансами'!E10</f>
        <v>3</v>
      </c>
      <c r="D48" s="46">
        <v>4</v>
      </c>
      <c r="E48" s="50" t="s">
        <v>79</v>
      </c>
      <c r="F48" s="49" t="s">
        <v>72</v>
      </c>
      <c r="G48" s="89" t="s">
        <v>25</v>
      </c>
      <c r="H48" s="91" t="s">
        <v>80</v>
      </c>
      <c r="I48" s="90">
        <v>44621</v>
      </c>
      <c r="J48" s="91" t="s">
        <v>60</v>
      </c>
      <c r="K48" s="45"/>
      <c r="L48" s="43">
        <f t="shared" ref="L48:L49" si="6">IF(K48="виконано",1,0)</f>
        <v>0</v>
      </c>
      <c r="M48" s="43"/>
      <c r="N48" s="77"/>
    </row>
    <row r="49" spans="3:14" ht="66" customHeight="1" x14ac:dyDescent="0.3">
      <c r="C49" s="75"/>
      <c r="D49" s="51"/>
      <c r="E49" s="48" t="s">
        <v>81</v>
      </c>
      <c r="F49" s="49" t="s">
        <v>72</v>
      </c>
      <c r="G49" s="89" t="s">
        <v>25</v>
      </c>
      <c r="H49" s="48" t="s">
        <v>78</v>
      </c>
      <c r="I49" s="90">
        <v>44621</v>
      </c>
      <c r="J49" s="48" t="s">
        <v>76</v>
      </c>
      <c r="K49" s="45"/>
      <c r="L49" s="43">
        <f t="shared" si="6"/>
        <v>0</v>
      </c>
      <c r="M49" s="43"/>
      <c r="N49" s="77"/>
    </row>
    <row r="50" spans="3:14" ht="15.6" x14ac:dyDescent="0.3">
      <c r="C50" s="70" t="str">
        <f>'[2]Управління фінансами'!B11</f>
        <v>2.3. Виконання публічних закупівель</v>
      </c>
      <c r="D50" s="71"/>
      <c r="E50" s="85"/>
      <c r="F50" s="92"/>
      <c r="G50" s="86"/>
      <c r="H50" s="85"/>
      <c r="I50" s="85"/>
      <c r="J50" s="85"/>
      <c r="K50" s="87"/>
      <c r="L50" s="85"/>
      <c r="M50" s="85"/>
      <c r="N50" s="88"/>
    </row>
    <row r="51" spans="3:14" ht="48" customHeight="1" x14ac:dyDescent="0.3">
      <c r="C51" s="75">
        <f>'[2]Управління фінансами'!E11</f>
        <v>2</v>
      </c>
      <c r="D51" s="46">
        <v>3</v>
      </c>
      <c r="E51" s="56" t="s">
        <v>82</v>
      </c>
      <c r="F51" s="54" t="s">
        <v>46</v>
      </c>
      <c r="G51" s="42" t="s">
        <v>25</v>
      </c>
      <c r="H51" s="43" t="s">
        <v>83</v>
      </c>
      <c r="I51" s="44">
        <v>44470</v>
      </c>
      <c r="J51" s="91" t="s">
        <v>60</v>
      </c>
      <c r="K51" s="45"/>
      <c r="L51" s="43">
        <f t="shared" ref="L51" si="7">IF(K51="виконано",1,0)</f>
        <v>0</v>
      </c>
      <c r="M51" s="43"/>
      <c r="N51" s="77"/>
    </row>
    <row r="52" spans="3:14" ht="26.25" customHeight="1" x14ac:dyDescent="0.3">
      <c r="C52" s="70" t="str">
        <f>'[2]Управління фінансами'!B12</f>
        <v>2.4. Управління  власністю громади</v>
      </c>
      <c r="D52" s="71"/>
      <c r="E52" s="85"/>
      <c r="F52" s="92"/>
      <c r="G52" s="86"/>
      <c r="H52" s="85"/>
      <c r="I52" s="85"/>
      <c r="J52" s="85"/>
      <c r="K52" s="87"/>
      <c r="L52" s="85"/>
      <c r="M52" s="85"/>
      <c r="N52" s="88"/>
    </row>
    <row r="53" spans="3:14" ht="48" customHeight="1" x14ac:dyDescent="0.3">
      <c r="C53" s="75">
        <f>'[2]Управління фінансами'!E12</f>
        <v>1</v>
      </c>
      <c r="D53" s="46">
        <v>3</v>
      </c>
      <c r="E53" s="56" t="s">
        <v>84</v>
      </c>
      <c r="F53" s="54" t="s">
        <v>85</v>
      </c>
      <c r="G53" s="42" t="s">
        <v>25</v>
      </c>
      <c r="H53" s="54" t="s">
        <v>86</v>
      </c>
      <c r="I53" s="44">
        <v>44531</v>
      </c>
      <c r="J53" s="48" t="s">
        <v>87</v>
      </c>
      <c r="K53" s="45"/>
      <c r="L53" s="43">
        <f t="shared" ref="L53:L54" si="8">IF(K53="виконано",1,0)</f>
        <v>0</v>
      </c>
      <c r="M53" s="43"/>
      <c r="N53" s="77"/>
    </row>
    <row r="54" spans="3:14" ht="66" customHeight="1" x14ac:dyDescent="0.3">
      <c r="C54" s="75"/>
      <c r="D54" s="51"/>
      <c r="E54" s="48" t="s">
        <v>88</v>
      </c>
      <c r="F54" s="48" t="s">
        <v>89</v>
      </c>
      <c r="G54" s="89" t="s">
        <v>25</v>
      </c>
      <c r="H54" s="54" t="s">
        <v>90</v>
      </c>
      <c r="I54" s="100">
        <v>44531</v>
      </c>
      <c r="J54" s="48" t="s">
        <v>87</v>
      </c>
      <c r="K54" s="45"/>
      <c r="L54" s="43">
        <f t="shared" si="8"/>
        <v>0</v>
      </c>
      <c r="M54" s="43"/>
      <c r="N54" s="77"/>
    </row>
    <row r="55" spans="3:14" ht="15.6" x14ac:dyDescent="0.3">
      <c r="C55" s="70" t="str">
        <f>'[2]Управління фінансами'!B13</f>
        <v xml:space="preserve">2.5. Фінансова звітність та аудит </v>
      </c>
      <c r="D55" s="71"/>
      <c r="E55" s="85"/>
      <c r="F55" s="92"/>
      <c r="G55" s="86"/>
      <c r="H55" s="85"/>
      <c r="I55" s="85"/>
      <c r="J55" s="85"/>
      <c r="K55" s="87"/>
      <c r="L55" s="85"/>
      <c r="M55" s="85"/>
      <c r="N55" s="88"/>
    </row>
    <row r="56" spans="3:14" ht="48" customHeight="1" x14ac:dyDescent="0.3">
      <c r="C56" s="75">
        <f>'[2]Управління фінансами'!E13</f>
        <v>1</v>
      </c>
      <c r="D56" s="46">
        <v>2</v>
      </c>
      <c r="E56" s="56" t="s">
        <v>91</v>
      </c>
      <c r="F56" s="101" t="s">
        <v>92</v>
      </c>
      <c r="G56" s="42" t="s">
        <v>25</v>
      </c>
      <c r="H56" s="43" t="s">
        <v>93</v>
      </c>
      <c r="I56" s="44">
        <v>44531</v>
      </c>
      <c r="J56" s="91" t="s">
        <v>60</v>
      </c>
      <c r="K56" s="45"/>
      <c r="L56" s="43">
        <f t="shared" ref="L56" si="9">IF(K56="виконано",1,0)</f>
        <v>0</v>
      </c>
      <c r="M56" s="43"/>
      <c r="N56" s="77"/>
    </row>
    <row r="57" spans="3:14" ht="15.6" x14ac:dyDescent="0.3">
      <c r="C57" s="64"/>
      <c r="D57" s="51"/>
      <c r="E57" s="93" t="s">
        <v>94</v>
      </c>
      <c r="F57" s="94"/>
      <c r="G57" s="95"/>
      <c r="H57" s="96"/>
      <c r="I57" s="96"/>
      <c r="J57" s="97"/>
      <c r="K57" s="98"/>
      <c r="L57" s="97"/>
      <c r="M57" s="97"/>
      <c r="N57" s="99"/>
    </row>
    <row r="58" spans="3:14" ht="15" customHeight="1" x14ac:dyDescent="0.3">
      <c r="C58" s="64"/>
      <c r="D58" s="51"/>
      <c r="E58" s="93"/>
      <c r="F58" s="93"/>
      <c r="G58" s="67"/>
      <c r="H58" s="97"/>
      <c r="I58" s="97"/>
      <c r="J58" s="97"/>
      <c r="K58" s="98"/>
      <c r="L58" s="97"/>
      <c r="M58" s="97"/>
      <c r="N58" s="99"/>
    </row>
    <row r="59" spans="3:14" ht="41.25" customHeight="1" x14ac:dyDescent="0.3">
      <c r="C59" s="70" t="str">
        <f>'[2]Надання послуг'!B9</f>
        <v xml:space="preserve">3.1. Планування послуг </v>
      </c>
      <c r="D59" s="71"/>
      <c r="E59" s="85"/>
      <c r="F59" s="92"/>
      <c r="G59" s="86"/>
      <c r="H59" s="85"/>
      <c r="I59" s="85"/>
      <c r="J59" s="85"/>
      <c r="K59" s="87"/>
      <c r="L59" s="85"/>
      <c r="M59" s="85"/>
      <c r="N59" s="88"/>
    </row>
    <row r="60" spans="3:14" ht="60.75" customHeight="1" x14ac:dyDescent="0.3">
      <c r="C60" s="75">
        <f>'[2]Надання послуг'!E9</f>
        <v>0</v>
      </c>
      <c r="D60" s="46">
        <v>2</v>
      </c>
      <c r="E60" s="50" t="s">
        <v>95</v>
      </c>
      <c r="F60" s="41" t="s">
        <v>96</v>
      </c>
      <c r="G60" s="42" t="s">
        <v>25</v>
      </c>
      <c r="H60" s="43" t="s">
        <v>97</v>
      </c>
      <c r="I60" s="44">
        <v>44470</v>
      </c>
      <c r="J60" s="48" t="s">
        <v>98</v>
      </c>
      <c r="K60" s="45"/>
      <c r="L60" s="43">
        <f t="shared" ref="L60:L61" si="10">IF(K60="виконано",1,0)</f>
        <v>0</v>
      </c>
      <c r="M60" s="43"/>
      <c r="N60" s="77"/>
    </row>
    <row r="61" spans="3:14" ht="48" customHeight="1" x14ac:dyDescent="0.3">
      <c r="C61" s="75"/>
      <c r="D61" s="51"/>
      <c r="E61" s="48" t="s">
        <v>99</v>
      </c>
      <c r="F61" s="41" t="s">
        <v>100</v>
      </c>
      <c r="G61" s="42" t="s">
        <v>25</v>
      </c>
      <c r="H61" s="43" t="s">
        <v>101</v>
      </c>
      <c r="I61" s="44">
        <v>44531</v>
      </c>
      <c r="J61" s="48" t="s">
        <v>98</v>
      </c>
      <c r="K61" s="45"/>
      <c r="L61" s="43">
        <f t="shared" si="10"/>
        <v>0</v>
      </c>
      <c r="M61" s="43"/>
      <c r="N61" s="77"/>
    </row>
    <row r="62" spans="3:14" ht="48" customHeight="1" x14ac:dyDescent="0.3">
      <c r="C62" s="75"/>
      <c r="D62" s="51"/>
      <c r="E62" s="48" t="s">
        <v>102</v>
      </c>
      <c r="F62" s="41" t="s">
        <v>96</v>
      </c>
      <c r="G62" s="42" t="s">
        <v>25</v>
      </c>
      <c r="H62" s="43" t="s">
        <v>38</v>
      </c>
      <c r="I62" s="44">
        <v>44531</v>
      </c>
      <c r="J62" s="48" t="s">
        <v>98</v>
      </c>
      <c r="K62" s="45"/>
      <c r="L62" s="43">
        <f>IF(K62="виконано",1,0)</f>
        <v>0</v>
      </c>
      <c r="M62" s="43"/>
      <c r="N62" s="77"/>
    </row>
    <row r="63" spans="3:14" ht="48" customHeight="1" x14ac:dyDescent="0.3">
      <c r="C63" s="75"/>
      <c r="D63" s="51"/>
      <c r="E63" s="48" t="s">
        <v>103</v>
      </c>
      <c r="F63" s="41" t="s">
        <v>96</v>
      </c>
      <c r="G63" s="42" t="s">
        <v>25</v>
      </c>
      <c r="H63" s="54" t="s">
        <v>104</v>
      </c>
      <c r="I63" s="44">
        <v>44531</v>
      </c>
      <c r="J63" s="48" t="s">
        <v>98</v>
      </c>
      <c r="K63" s="45"/>
      <c r="L63" s="43">
        <f>IF(K63="виконано",1,0)</f>
        <v>0</v>
      </c>
      <c r="M63" s="43"/>
      <c r="N63" s="77"/>
    </row>
    <row r="64" spans="3:14" ht="46.5" customHeight="1" x14ac:dyDescent="0.3">
      <c r="C64" s="70" t="str">
        <f>'[2]Надання послуг'!B10</f>
        <v>3.2. Організація доступу населення та охопленість послугами</v>
      </c>
      <c r="D64" s="71"/>
      <c r="E64" s="85"/>
      <c r="F64" s="92"/>
      <c r="G64" s="86"/>
      <c r="H64" s="85"/>
      <c r="I64" s="85"/>
      <c r="J64" s="85"/>
      <c r="K64" s="87"/>
      <c r="L64" s="85"/>
      <c r="M64" s="85"/>
      <c r="N64" s="88"/>
    </row>
    <row r="65" spans="3:14" ht="43.5" customHeight="1" x14ac:dyDescent="0.3">
      <c r="C65" s="75">
        <f>'[2]Надання послуг'!E10</f>
        <v>0</v>
      </c>
      <c r="D65" s="46">
        <v>4</v>
      </c>
      <c r="E65" s="50" t="s">
        <v>105</v>
      </c>
      <c r="F65" s="54" t="s">
        <v>106</v>
      </c>
      <c r="G65" s="42" t="s">
        <v>107</v>
      </c>
      <c r="H65" s="43" t="s">
        <v>108</v>
      </c>
      <c r="I65" s="44">
        <v>44531</v>
      </c>
      <c r="J65" s="91" t="s">
        <v>60</v>
      </c>
      <c r="K65" s="45"/>
      <c r="L65" s="43">
        <f t="shared" ref="L65" si="11">IF(K65="виконано",1,0)</f>
        <v>0</v>
      </c>
      <c r="M65" s="43"/>
      <c r="N65" s="77"/>
    </row>
    <row r="66" spans="3:14" ht="26.25" customHeight="1" x14ac:dyDescent="0.3">
      <c r="C66" s="70" t="str">
        <f>'[2]Надання послуг'!B11</f>
        <v>3.3. Застосування механізмів отримання зворотних відгуків стосовно якості послуг</v>
      </c>
      <c r="D66" s="71"/>
      <c r="E66" s="85"/>
      <c r="F66" s="92"/>
      <c r="G66" s="86"/>
      <c r="H66" s="85"/>
      <c r="I66" s="85"/>
      <c r="J66" s="85"/>
      <c r="K66" s="87"/>
      <c r="L66" s="85"/>
      <c r="M66" s="85"/>
      <c r="N66" s="88"/>
    </row>
    <row r="67" spans="3:14" ht="69.75" customHeight="1" x14ac:dyDescent="0.3">
      <c r="C67" s="75">
        <f>'[2]Надання послуг'!E11</f>
        <v>1</v>
      </c>
      <c r="D67" s="46">
        <v>2</v>
      </c>
      <c r="E67" s="50" t="s">
        <v>109</v>
      </c>
      <c r="F67" s="102" t="s">
        <v>110</v>
      </c>
      <c r="G67" s="89" t="s">
        <v>25</v>
      </c>
      <c r="H67" s="91" t="s">
        <v>111</v>
      </c>
      <c r="I67" s="100">
        <v>44531</v>
      </c>
      <c r="J67" s="48" t="s">
        <v>112</v>
      </c>
      <c r="K67" s="45"/>
      <c r="L67" s="43">
        <f t="shared" ref="L67:L68" si="12">IF(K67="виконано",1,0)</f>
        <v>0</v>
      </c>
      <c r="M67" s="43"/>
      <c r="N67" s="77"/>
    </row>
    <row r="68" spans="3:14" ht="45" x14ac:dyDescent="0.3">
      <c r="C68" s="75"/>
      <c r="D68" s="51"/>
      <c r="E68" s="43" t="s">
        <v>113</v>
      </c>
      <c r="F68" s="102" t="s">
        <v>110</v>
      </c>
      <c r="G68" s="89" t="s">
        <v>25</v>
      </c>
      <c r="H68" s="43" t="s">
        <v>78</v>
      </c>
      <c r="I68" s="100">
        <v>44531</v>
      </c>
      <c r="J68" s="48" t="s">
        <v>112</v>
      </c>
      <c r="K68" s="45"/>
      <c r="L68" s="43">
        <f t="shared" si="12"/>
        <v>0</v>
      </c>
      <c r="M68" s="43"/>
      <c r="N68" s="77"/>
    </row>
    <row r="69" spans="3:14" ht="45.75" customHeight="1" x14ac:dyDescent="0.3">
      <c r="C69" s="70" t="str">
        <f>'[2]Надання послуг'!B12</f>
        <v>3.4. Моніторинг рівня задоволеності послугами серед населення</v>
      </c>
      <c r="D69" s="71"/>
      <c r="E69" s="85"/>
      <c r="F69" s="92"/>
      <c r="G69" s="86"/>
      <c r="H69" s="85"/>
      <c r="I69" s="85"/>
      <c r="J69" s="85"/>
      <c r="K69" s="87"/>
      <c r="L69" s="85"/>
      <c r="M69" s="85"/>
      <c r="N69" s="88"/>
    </row>
    <row r="70" spans="3:14" ht="48.75" customHeight="1" x14ac:dyDescent="0.3">
      <c r="C70" s="75">
        <f>'[2]Надання послуг'!E12</f>
        <v>0</v>
      </c>
      <c r="D70" s="46">
        <v>1</v>
      </c>
      <c r="E70" s="50" t="s">
        <v>114</v>
      </c>
      <c r="F70" s="48" t="s">
        <v>46</v>
      </c>
      <c r="G70" s="89" t="s">
        <v>25</v>
      </c>
      <c r="H70" s="91" t="s">
        <v>80</v>
      </c>
      <c r="I70" s="100">
        <v>44531</v>
      </c>
      <c r="J70" s="48" t="s">
        <v>115</v>
      </c>
      <c r="K70" s="45"/>
      <c r="L70" s="43">
        <f t="shared" ref="L70:L71" si="13">IF(K70="виконано",1,0)</f>
        <v>0</v>
      </c>
      <c r="M70" s="43"/>
      <c r="N70" s="77"/>
    </row>
    <row r="71" spans="3:14" ht="40.5" customHeight="1" x14ac:dyDescent="0.3">
      <c r="C71" s="75"/>
      <c r="D71" s="51"/>
      <c r="E71" s="54" t="s">
        <v>116</v>
      </c>
      <c r="F71" s="48" t="s">
        <v>46</v>
      </c>
      <c r="G71" s="89" t="s">
        <v>25</v>
      </c>
      <c r="H71" s="91" t="s">
        <v>80</v>
      </c>
      <c r="I71" s="100">
        <v>44531</v>
      </c>
      <c r="J71" s="48" t="s">
        <v>115</v>
      </c>
      <c r="K71" s="45"/>
      <c r="L71" s="43">
        <f t="shared" si="13"/>
        <v>0</v>
      </c>
      <c r="M71" s="43"/>
      <c r="N71" s="77"/>
    </row>
    <row r="72" spans="3:14" ht="45.75" customHeight="1" x14ac:dyDescent="0.3">
      <c r="C72" s="70" t="str">
        <f>'[2]Надання послуг'!B13</f>
        <v>3.5. Інформаційно-роз’яснювальна робота з надання послуг </v>
      </c>
      <c r="D72" s="71"/>
      <c r="E72" s="85"/>
      <c r="F72" s="92"/>
      <c r="G72" s="86"/>
      <c r="H72" s="85"/>
      <c r="I72" s="85"/>
      <c r="J72" s="85"/>
      <c r="K72" s="87"/>
      <c r="L72" s="85"/>
      <c r="M72" s="85"/>
      <c r="N72" s="88"/>
    </row>
    <row r="73" spans="3:14" ht="48" customHeight="1" x14ac:dyDescent="0.3">
      <c r="C73" s="75">
        <f>'[2]Надання послуг'!E13</f>
        <v>1</v>
      </c>
      <c r="D73" s="46">
        <v>3</v>
      </c>
      <c r="E73" s="50" t="s">
        <v>117</v>
      </c>
      <c r="F73" s="48" t="s">
        <v>46</v>
      </c>
      <c r="G73" s="89" t="s">
        <v>25</v>
      </c>
      <c r="H73" s="91" t="s">
        <v>118</v>
      </c>
      <c r="I73" s="100">
        <v>44531</v>
      </c>
      <c r="J73" s="91" t="s">
        <v>60</v>
      </c>
      <c r="K73" s="45"/>
      <c r="L73" s="43">
        <f t="shared" ref="L73:L77" si="14">IF(K73="виконано",1,0)</f>
        <v>0</v>
      </c>
      <c r="M73" s="43"/>
      <c r="N73" s="77"/>
    </row>
    <row r="74" spans="3:14" ht="48" customHeight="1" x14ac:dyDescent="0.3">
      <c r="C74" s="75"/>
      <c r="D74" s="51"/>
      <c r="E74" s="48" t="s">
        <v>119</v>
      </c>
      <c r="F74" s="48" t="s">
        <v>46</v>
      </c>
      <c r="G74" s="89" t="s">
        <v>25</v>
      </c>
      <c r="H74" s="91" t="s">
        <v>120</v>
      </c>
      <c r="I74" s="100">
        <v>44531</v>
      </c>
      <c r="J74" s="91" t="s">
        <v>60</v>
      </c>
      <c r="K74" s="45"/>
      <c r="L74" s="43">
        <f t="shared" si="14"/>
        <v>0</v>
      </c>
      <c r="M74" s="43"/>
      <c r="N74" s="77"/>
    </row>
    <row r="75" spans="3:14" ht="35.25" customHeight="1" x14ac:dyDescent="0.3">
      <c r="C75" s="75"/>
      <c r="D75" s="51"/>
      <c r="E75" s="48" t="s">
        <v>121</v>
      </c>
      <c r="F75" s="48" t="s">
        <v>46</v>
      </c>
      <c r="G75" s="89" t="s">
        <v>25</v>
      </c>
      <c r="H75" s="91" t="s">
        <v>122</v>
      </c>
      <c r="I75" s="100">
        <v>44531</v>
      </c>
      <c r="J75" s="91" t="s">
        <v>60</v>
      </c>
      <c r="K75" s="45"/>
      <c r="L75" s="43">
        <f>IF(K75="виконано",1,0)</f>
        <v>0</v>
      </c>
      <c r="M75" s="43"/>
      <c r="N75" s="77"/>
    </row>
    <row r="76" spans="3:14" ht="46.5" customHeight="1" x14ac:dyDescent="0.3">
      <c r="C76" s="75"/>
      <c r="D76" s="51"/>
      <c r="E76" s="48" t="s">
        <v>123</v>
      </c>
      <c r="F76" s="48" t="s">
        <v>46</v>
      </c>
      <c r="G76" s="89" t="s">
        <v>25</v>
      </c>
      <c r="H76" s="91" t="s">
        <v>124</v>
      </c>
      <c r="I76" s="100">
        <v>44531</v>
      </c>
      <c r="J76" s="48" t="s">
        <v>125</v>
      </c>
      <c r="K76" s="45"/>
      <c r="L76" s="43">
        <f t="shared" si="14"/>
        <v>0</v>
      </c>
      <c r="M76" s="43"/>
      <c r="N76" s="77"/>
    </row>
    <row r="77" spans="3:14" ht="39.75" customHeight="1" x14ac:dyDescent="0.3">
      <c r="C77" s="75"/>
      <c r="D77" s="51"/>
      <c r="E77" s="48" t="s">
        <v>126</v>
      </c>
      <c r="F77" s="54" t="s">
        <v>65</v>
      </c>
      <c r="G77" s="89" t="s">
        <v>25</v>
      </c>
      <c r="H77" s="43" t="s">
        <v>111</v>
      </c>
      <c r="I77" s="100">
        <v>44531</v>
      </c>
      <c r="J77" s="91" t="s">
        <v>60</v>
      </c>
      <c r="K77" s="45"/>
      <c r="L77" s="43">
        <f t="shared" si="14"/>
        <v>0</v>
      </c>
      <c r="M77" s="43"/>
      <c r="N77" s="77"/>
    </row>
    <row r="78" spans="3:14" ht="15.6" x14ac:dyDescent="0.3">
      <c r="C78" s="64"/>
      <c r="D78" s="51"/>
      <c r="E78" s="93" t="s">
        <v>127</v>
      </c>
      <c r="F78" s="94"/>
      <c r="G78" s="95"/>
      <c r="H78" s="96"/>
      <c r="I78" s="96"/>
      <c r="J78" s="97"/>
      <c r="K78" s="98"/>
      <c r="L78" s="97"/>
      <c r="M78" s="97"/>
      <c r="N78" s="99"/>
    </row>
    <row r="79" spans="3:14" ht="42.75" customHeight="1" x14ac:dyDescent="0.3">
      <c r="C79" s="70" t="str">
        <f>'[2]Участь громадськості'!B9</f>
        <v xml:space="preserve">4.1. Публічність управлінської діяльності ОМС </v>
      </c>
      <c r="D79" s="71"/>
      <c r="E79" s="85"/>
      <c r="F79" s="92"/>
      <c r="G79" s="86"/>
      <c r="H79" s="85"/>
      <c r="I79" s="85"/>
      <c r="J79" s="85"/>
      <c r="K79" s="87"/>
      <c r="L79" s="85"/>
      <c r="M79" s="85"/>
      <c r="N79" s="88"/>
    </row>
    <row r="80" spans="3:14" ht="48" customHeight="1" x14ac:dyDescent="0.3">
      <c r="C80" s="75">
        <f>'[2]Участь громадськості'!E9</f>
        <v>1</v>
      </c>
      <c r="D80" s="46">
        <v>2</v>
      </c>
      <c r="E80" s="56" t="s">
        <v>128</v>
      </c>
      <c r="F80" s="54" t="s">
        <v>46</v>
      </c>
      <c r="G80" s="42" t="s">
        <v>25</v>
      </c>
      <c r="H80" s="54" t="s">
        <v>129</v>
      </c>
      <c r="I80" s="44">
        <v>44531</v>
      </c>
      <c r="J80" s="54" t="s">
        <v>130</v>
      </c>
      <c r="K80" s="45"/>
      <c r="L80" s="43">
        <f t="shared" ref="L80" si="15">IF(K80="виконано",1,0)</f>
        <v>0</v>
      </c>
      <c r="M80" s="43"/>
      <c r="N80" s="77"/>
    </row>
    <row r="81" spans="3:14" ht="74.25" customHeight="1" x14ac:dyDescent="0.3">
      <c r="C81" s="75"/>
      <c r="D81" s="46"/>
      <c r="E81" s="56" t="s">
        <v>131</v>
      </c>
      <c r="F81" s="54" t="s">
        <v>46</v>
      </c>
      <c r="G81" s="42" t="s">
        <v>25</v>
      </c>
      <c r="H81" s="54" t="s">
        <v>132</v>
      </c>
      <c r="I81" s="44">
        <v>44531</v>
      </c>
      <c r="J81" s="54" t="s">
        <v>133</v>
      </c>
      <c r="K81" s="45"/>
      <c r="L81" s="43">
        <f>IF(K81="виконано",1,0)</f>
        <v>0</v>
      </c>
      <c r="M81" s="43"/>
      <c r="N81" s="77"/>
    </row>
    <row r="82" spans="3:14" ht="36" customHeight="1" x14ac:dyDescent="0.3">
      <c r="C82" s="70" t="str">
        <f>'[2]Участь громадськості'!B10</f>
        <v>4.2. Прозорість діяльності місцевих рад</v>
      </c>
      <c r="D82" s="71"/>
      <c r="E82" s="85"/>
      <c r="F82" s="92"/>
      <c r="G82" s="86"/>
      <c r="H82" s="85"/>
      <c r="I82" s="85"/>
      <c r="J82" s="85"/>
      <c r="K82" s="87"/>
      <c r="L82" s="85"/>
      <c r="M82" s="85"/>
      <c r="N82" s="88"/>
    </row>
    <row r="83" spans="3:14" ht="48" customHeight="1" x14ac:dyDescent="0.3">
      <c r="C83" s="75">
        <f>'[2]Участь громадськості'!E10</f>
        <v>1</v>
      </c>
      <c r="D83" s="46">
        <v>2</v>
      </c>
      <c r="E83" s="50" t="s">
        <v>134</v>
      </c>
      <c r="F83" s="54" t="s">
        <v>135</v>
      </c>
      <c r="G83" s="42" t="s">
        <v>25</v>
      </c>
      <c r="H83" s="43" t="s">
        <v>118</v>
      </c>
      <c r="I83" s="44">
        <v>44531</v>
      </c>
      <c r="J83" s="91" t="s">
        <v>60</v>
      </c>
      <c r="K83" s="45"/>
      <c r="L83" s="43">
        <f t="shared" ref="L83:L84" si="16">IF(K83="виконано",1,0)</f>
        <v>0</v>
      </c>
      <c r="M83" s="43"/>
      <c r="N83" s="77"/>
    </row>
    <row r="84" spans="3:14" ht="66.75" customHeight="1" x14ac:dyDescent="0.3">
      <c r="C84" s="75"/>
      <c r="D84" s="51"/>
      <c r="E84" s="48" t="s">
        <v>136</v>
      </c>
      <c r="F84" s="101" t="s">
        <v>137</v>
      </c>
      <c r="G84" s="42" t="s">
        <v>25</v>
      </c>
      <c r="H84" s="43" t="s">
        <v>80</v>
      </c>
      <c r="I84" s="44">
        <v>44531</v>
      </c>
      <c r="J84" s="48" t="s">
        <v>138</v>
      </c>
      <c r="K84" s="45"/>
      <c r="L84" s="43">
        <f t="shared" si="16"/>
        <v>0</v>
      </c>
      <c r="M84" s="43"/>
      <c r="N84" s="77"/>
    </row>
    <row r="85" spans="3:14" ht="42.75" customHeight="1" x14ac:dyDescent="0.3">
      <c r="C85" s="70" t="str">
        <f>'[2]Участь громадськості'!B11</f>
        <v>4.3. Застосування інформаційних технологій для підтримки демократичного врядування</v>
      </c>
      <c r="D85" s="71"/>
      <c r="E85" s="85"/>
      <c r="F85" s="92"/>
      <c r="G85" s="86"/>
      <c r="H85" s="85"/>
      <c r="I85" s="85"/>
      <c r="J85" s="85"/>
      <c r="K85" s="87"/>
      <c r="L85" s="85"/>
      <c r="M85" s="85"/>
      <c r="N85" s="88"/>
    </row>
    <row r="86" spans="3:14" ht="66" customHeight="1" x14ac:dyDescent="0.3">
      <c r="C86" s="75">
        <f>'[2]Участь громадськості'!E11</f>
        <v>0</v>
      </c>
      <c r="D86" s="46">
        <v>2</v>
      </c>
      <c r="E86" s="56" t="s">
        <v>139</v>
      </c>
      <c r="F86" s="54" t="s">
        <v>46</v>
      </c>
      <c r="G86" s="42" t="s">
        <v>25</v>
      </c>
      <c r="H86" s="43" t="s">
        <v>101</v>
      </c>
      <c r="I86" s="44">
        <v>44531</v>
      </c>
      <c r="J86" s="48" t="s">
        <v>140</v>
      </c>
      <c r="K86" s="45"/>
      <c r="L86" s="43">
        <f t="shared" ref="L86:L87" si="17">IF(K86="виконано",1,0)</f>
        <v>0</v>
      </c>
      <c r="M86" s="43"/>
      <c r="N86" s="77"/>
    </row>
    <row r="87" spans="3:14" ht="85.5" customHeight="1" x14ac:dyDescent="0.3">
      <c r="C87" s="75"/>
      <c r="D87" s="51"/>
      <c r="E87" s="48" t="s">
        <v>141</v>
      </c>
      <c r="F87" s="54" t="s">
        <v>46</v>
      </c>
      <c r="G87" s="42" t="s">
        <v>25</v>
      </c>
      <c r="H87" s="43" t="s">
        <v>118</v>
      </c>
      <c r="I87" s="44">
        <v>44531</v>
      </c>
      <c r="J87" s="48" t="s">
        <v>140</v>
      </c>
      <c r="K87" s="45"/>
      <c r="L87" s="43">
        <f t="shared" si="17"/>
        <v>0</v>
      </c>
      <c r="M87" s="43"/>
      <c r="N87" s="77"/>
    </row>
    <row r="88" spans="3:14" ht="37.5" customHeight="1" x14ac:dyDescent="0.3">
      <c r="C88" s="70" t="str">
        <f>'[2]Участь громадськості'!B12</f>
        <v>4.4. Дотримання гендерного балансу в діяльності ОМС</v>
      </c>
      <c r="D88" s="71"/>
      <c r="E88" s="85"/>
      <c r="F88" s="92"/>
      <c r="G88" s="86"/>
      <c r="H88" s="85"/>
      <c r="I88" s="85"/>
      <c r="J88" s="85"/>
      <c r="K88" s="87"/>
      <c r="L88" s="85"/>
      <c r="M88" s="85"/>
      <c r="N88" s="88"/>
    </row>
    <row r="89" spans="3:14" ht="48" customHeight="1" x14ac:dyDescent="0.3">
      <c r="C89" s="75">
        <f>'[2]Участь громадськості'!E12</f>
        <v>0</v>
      </c>
      <c r="D89" s="46">
        <v>2</v>
      </c>
      <c r="E89" s="50" t="s">
        <v>142</v>
      </c>
      <c r="F89" s="48" t="s">
        <v>143</v>
      </c>
      <c r="G89" s="89" t="s">
        <v>25</v>
      </c>
      <c r="H89" s="91" t="s">
        <v>144</v>
      </c>
      <c r="I89" s="100">
        <v>44531</v>
      </c>
      <c r="J89" s="48" t="s">
        <v>60</v>
      </c>
      <c r="K89" s="45"/>
      <c r="L89" s="43">
        <f t="shared" ref="L89:L90" si="18">IF(K89="виконано",1,0)</f>
        <v>0</v>
      </c>
      <c r="M89" s="43"/>
      <c r="N89" s="77"/>
    </row>
    <row r="90" spans="3:14" ht="62.25" customHeight="1" x14ac:dyDescent="0.3">
      <c r="C90" s="75"/>
      <c r="D90" s="51"/>
      <c r="E90" s="48" t="s">
        <v>145</v>
      </c>
      <c r="F90" s="48" t="s">
        <v>146</v>
      </c>
      <c r="G90" s="89" t="s">
        <v>25</v>
      </c>
      <c r="H90" s="91" t="s">
        <v>147</v>
      </c>
      <c r="I90" s="100">
        <v>44531</v>
      </c>
      <c r="J90" s="48" t="s">
        <v>60</v>
      </c>
      <c r="K90" s="45"/>
      <c r="L90" s="43">
        <f t="shared" si="18"/>
        <v>0</v>
      </c>
      <c r="M90" s="43"/>
      <c r="N90" s="77"/>
    </row>
    <row r="91" spans="3:14" ht="43.5" customHeight="1" x14ac:dyDescent="0.3">
      <c r="C91" s="70" t="str">
        <f>'[2]Участь громадськості'!B13</f>
        <v>4.5. Залучення місцевої молоді до управління громадою</v>
      </c>
      <c r="D91" s="71"/>
      <c r="E91" s="85"/>
      <c r="F91" s="92"/>
      <c r="G91" s="86"/>
      <c r="H91" s="85"/>
      <c r="I91" s="85"/>
      <c r="J91" s="85"/>
      <c r="K91" s="87"/>
      <c r="L91" s="85"/>
      <c r="M91" s="85"/>
      <c r="N91" s="88"/>
    </row>
    <row r="92" spans="3:14" ht="43.5" customHeight="1" x14ac:dyDescent="0.3">
      <c r="C92" s="75">
        <f>'[2]Участь громадськості'!E13</f>
        <v>0</v>
      </c>
      <c r="D92" s="46">
        <v>2</v>
      </c>
      <c r="E92" s="50" t="s">
        <v>148</v>
      </c>
      <c r="F92" s="54" t="s">
        <v>143</v>
      </c>
      <c r="G92" s="42" t="s">
        <v>25</v>
      </c>
      <c r="H92" s="43" t="s">
        <v>111</v>
      </c>
      <c r="I92" s="44">
        <v>44531</v>
      </c>
      <c r="J92" s="48" t="s">
        <v>60</v>
      </c>
      <c r="K92" s="45"/>
      <c r="L92" s="43">
        <f t="shared" ref="L92:L95" si="19">IF(K92="виконано",1,0)</f>
        <v>0</v>
      </c>
      <c r="M92" s="43"/>
      <c r="N92" s="77"/>
    </row>
    <row r="93" spans="3:14" ht="50.25" customHeight="1" x14ac:dyDescent="0.3">
      <c r="C93" s="75"/>
      <c r="D93" s="51"/>
      <c r="E93" s="48" t="s">
        <v>149</v>
      </c>
      <c r="F93" s="54" t="s">
        <v>143</v>
      </c>
      <c r="G93" s="42" t="s">
        <v>25</v>
      </c>
      <c r="H93" s="43" t="s">
        <v>144</v>
      </c>
      <c r="I93" s="44">
        <v>44531</v>
      </c>
      <c r="J93" s="48" t="s">
        <v>60</v>
      </c>
      <c r="K93" s="45"/>
      <c r="L93" s="43">
        <f t="shared" si="19"/>
        <v>0</v>
      </c>
      <c r="M93" s="43"/>
      <c r="N93" s="77"/>
    </row>
    <row r="94" spans="3:14" ht="50.25" customHeight="1" x14ac:dyDescent="0.3">
      <c r="C94" s="75"/>
      <c r="D94" s="51"/>
      <c r="E94" s="48" t="s">
        <v>150</v>
      </c>
      <c r="F94" s="54" t="s">
        <v>143</v>
      </c>
      <c r="G94" s="42" t="s">
        <v>25</v>
      </c>
      <c r="H94" s="43" t="s">
        <v>111</v>
      </c>
      <c r="I94" s="44">
        <v>44531</v>
      </c>
      <c r="J94" s="48" t="s">
        <v>60</v>
      </c>
      <c r="K94" s="45"/>
      <c r="L94" s="43">
        <f>IF(K94="виконано",1,0)</f>
        <v>0</v>
      </c>
      <c r="M94" s="43"/>
      <c r="N94" s="77"/>
    </row>
    <row r="95" spans="3:14" ht="62.25" customHeight="1" x14ac:dyDescent="0.3">
      <c r="C95" s="103"/>
      <c r="D95" s="104"/>
      <c r="E95" s="105" t="s">
        <v>151</v>
      </c>
      <c r="F95" s="105" t="s">
        <v>152</v>
      </c>
      <c r="G95" s="106" t="s">
        <v>25</v>
      </c>
      <c r="H95" s="107" t="s">
        <v>34</v>
      </c>
      <c r="I95" s="108">
        <v>44531</v>
      </c>
      <c r="J95" s="52" t="s">
        <v>60</v>
      </c>
      <c r="K95" s="109"/>
      <c r="L95" s="107">
        <f t="shared" si="19"/>
        <v>0</v>
      </c>
      <c r="M95" s="107"/>
      <c r="N95" s="110"/>
    </row>
  </sheetData>
  <mergeCells count="2">
    <mergeCell ref="E9:J9"/>
    <mergeCell ref="E10:J10"/>
  </mergeCells>
  <dataValidations count="1">
    <dataValidation type="list" allowBlank="1" showInputMessage="1" showErrorMessage="1" sqref="K67:K68 K70:K71 K73:K77 K83:K84 K86:K87 K89:K90 K92:K95 K80:K81" xr:uid="{9FBC82D9-0E49-4780-8008-5D52C634E4FC}">
      <formula1>Status_RM</formula1>
    </dataValidation>
  </dataValidations>
  <pageMargins left="0.11811023622047245" right="0.11811023622047245" top="0.19685039370078741" bottom="0.15748031496062992" header="0.31496062992125984" footer="0.31496062992125984"/>
  <pageSetup paperSize="9" scale="58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lastPrinted>2021-06-25T14:13:20Z</cp:lastPrinted>
  <dcterms:created xsi:type="dcterms:W3CDTF">2021-06-25T14:03:48Z</dcterms:created>
  <dcterms:modified xsi:type="dcterms:W3CDTF">2021-06-25T14:31:21Z</dcterms:modified>
</cp:coreProperties>
</file>