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B8035777-ADF2-41B8-8301-F3FE0B3E309D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Titles" localSheetId="0">Лист1!$A:$C</definedName>
    <definedName name="_xlnm.Print_Area" localSheetId="0">Лист1!$A$1:$K$137</definedName>
  </definedNames>
  <calcPr calcId="162913"/>
</workbook>
</file>

<file path=xl/calcChain.xml><?xml version="1.0" encoding="utf-8"?>
<calcChain xmlns="http://schemas.openxmlformats.org/spreadsheetml/2006/main">
  <c r="K134" i="1" l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G125" i="1"/>
  <c r="F125" i="1"/>
  <c r="E125" i="1"/>
  <c r="D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G121" i="1"/>
  <c r="F121" i="1"/>
  <c r="E121" i="1"/>
  <c r="D121" i="1"/>
  <c r="F120" i="1"/>
  <c r="E120" i="1"/>
  <c r="D120" i="1"/>
  <c r="D113" i="1" s="1"/>
  <c r="D135" i="1" s="1"/>
  <c r="D136" i="1" s="1"/>
  <c r="J119" i="1"/>
  <c r="H119" i="1"/>
  <c r="K118" i="1"/>
  <c r="J118" i="1"/>
  <c r="I118" i="1"/>
  <c r="H118" i="1"/>
  <c r="K117" i="1"/>
  <c r="J117" i="1"/>
  <c r="I117" i="1"/>
  <c r="H117" i="1"/>
  <c r="J116" i="1"/>
  <c r="I116" i="1"/>
  <c r="G116" i="1"/>
  <c r="F116" i="1"/>
  <c r="E116" i="1"/>
  <c r="D116" i="1"/>
  <c r="J115" i="1"/>
  <c r="H115" i="1"/>
  <c r="J114" i="1"/>
  <c r="H114" i="1"/>
  <c r="F113" i="1"/>
  <c r="E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J109" i="1"/>
  <c r="I109" i="1"/>
  <c r="G109" i="1"/>
  <c r="F109" i="1"/>
  <c r="E109" i="1"/>
  <c r="E108" i="1" s="1"/>
  <c r="E107" i="1" s="1"/>
  <c r="E135" i="1" s="1"/>
  <c r="E136" i="1" s="1"/>
  <c r="D109" i="1"/>
  <c r="J108" i="1"/>
  <c r="I108" i="1"/>
  <c r="G108" i="1"/>
  <c r="F108" i="1"/>
  <c r="D108" i="1"/>
  <c r="J107" i="1"/>
  <c r="I107" i="1"/>
  <c r="G107" i="1"/>
  <c r="F107" i="1"/>
  <c r="F135" i="1" s="1"/>
  <c r="F136" i="1" s="1"/>
  <c r="D107" i="1"/>
  <c r="K103" i="1"/>
  <c r="J103" i="1"/>
  <c r="I103" i="1"/>
  <c r="H103" i="1"/>
  <c r="I102" i="1"/>
  <c r="H102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1" i="1"/>
  <c r="J91" i="1"/>
  <c r="I91" i="1"/>
  <c r="H91" i="1"/>
  <c r="K89" i="1"/>
  <c r="J89" i="1"/>
  <c r="I89" i="1"/>
  <c r="H89" i="1"/>
  <c r="G88" i="1"/>
  <c r="F88" i="1"/>
  <c r="E88" i="1"/>
  <c r="D88" i="1"/>
  <c r="D80" i="1" s="1"/>
  <c r="D79" i="1" s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F80" i="1"/>
  <c r="E80" i="1"/>
  <c r="F79" i="1"/>
  <c r="E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I75" i="1"/>
  <c r="H75" i="1"/>
  <c r="D75" i="1"/>
  <c r="J75" i="1" s="1"/>
  <c r="K74" i="1"/>
  <c r="J74" i="1"/>
  <c r="I74" i="1"/>
  <c r="H74" i="1"/>
  <c r="K73" i="1"/>
  <c r="J73" i="1"/>
  <c r="I73" i="1"/>
  <c r="H73" i="1"/>
  <c r="I72" i="1"/>
  <c r="G72" i="1"/>
  <c r="K72" i="1" s="1"/>
  <c r="F72" i="1"/>
  <c r="E72" i="1"/>
  <c r="H72" i="1" s="1"/>
  <c r="D72" i="1"/>
  <c r="J72" i="1" s="1"/>
  <c r="I71" i="1"/>
  <c r="G71" i="1"/>
  <c r="K71" i="1" s="1"/>
  <c r="F71" i="1"/>
  <c r="D71" i="1"/>
  <c r="J71" i="1" s="1"/>
  <c r="K70" i="1"/>
  <c r="J70" i="1"/>
  <c r="I70" i="1"/>
  <c r="H70" i="1"/>
  <c r="K69" i="1"/>
  <c r="J69" i="1"/>
  <c r="I69" i="1"/>
  <c r="H69" i="1"/>
  <c r="I68" i="1"/>
  <c r="G68" i="1"/>
  <c r="K68" i="1" s="1"/>
  <c r="F68" i="1"/>
  <c r="E68" i="1"/>
  <c r="H68" i="1" s="1"/>
  <c r="D68" i="1"/>
  <c r="J68" i="1" s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I63" i="1"/>
  <c r="H63" i="1"/>
  <c r="G63" i="1"/>
  <c r="K63" i="1" s="1"/>
  <c r="F63" i="1"/>
  <c r="E63" i="1"/>
  <c r="D63" i="1"/>
  <c r="J63" i="1" s="1"/>
  <c r="I62" i="1"/>
  <c r="G62" i="1"/>
  <c r="F62" i="1"/>
  <c r="E62" i="1"/>
  <c r="H62" i="1" s="1"/>
  <c r="K61" i="1"/>
  <c r="J61" i="1"/>
  <c r="I61" i="1"/>
  <c r="H61" i="1"/>
  <c r="K60" i="1"/>
  <c r="J60" i="1"/>
  <c r="I60" i="1"/>
  <c r="H60" i="1"/>
  <c r="K59" i="1"/>
  <c r="J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I55" i="1"/>
  <c r="H55" i="1"/>
  <c r="D55" i="1"/>
  <c r="J55" i="1" s="1"/>
  <c r="J54" i="1"/>
  <c r="I54" i="1"/>
  <c r="G54" i="1"/>
  <c r="K54" i="1" s="1"/>
  <c r="F54" i="1"/>
  <c r="K53" i="1"/>
  <c r="J53" i="1"/>
  <c r="I53" i="1"/>
  <c r="H53" i="1"/>
  <c r="K52" i="1"/>
  <c r="J52" i="1"/>
  <c r="I52" i="1"/>
  <c r="H52" i="1"/>
  <c r="K51" i="1"/>
  <c r="J51" i="1"/>
  <c r="I51" i="1"/>
  <c r="H51" i="1"/>
  <c r="I50" i="1"/>
  <c r="G50" i="1"/>
  <c r="K50" i="1" s="1"/>
  <c r="F50" i="1"/>
  <c r="E50" i="1"/>
  <c r="H50" i="1" s="1"/>
  <c r="D50" i="1"/>
  <c r="K49" i="1"/>
  <c r="J49" i="1"/>
  <c r="I49" i="1"/>
  <c r="H49" i="1"/>
  <c r="J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H39" i="1"/>
  <c r="K38" i="1"/>
  <c r="J38" i="1"/>
  <c r="I38" i="1"/>
  <c r="H38" i="1"/>
  <c r="J37" i="1"/>
  <c r="I37" i="1"/>
  <c r="G37" i="1"/>
  <c r="F37" i="1"/>
  <c r="E37" i="1"/>
  <c r="E36" i="1" s="1"/>
  <c r="D37" i="1"/>
  <c r="G36" i="1"/>
  <c r="F36" i="1"/>
  <c r="I36" i="1" s="1"/>
  <c r="K35" i="1"/>
  <c r="J35" i="1"/>
  <c r="I35" i="1"/>
  <c r="H35" i="1"/>
  <c r="J34" i="1"/>
  <c r="H34" i="1"/>
  <c r="J33" i="1"/>
  <c r="H33" i="1"/>
  <c r="J32" i="1"/>
  <c r="H32" i="1"/>
  <c r="K31" i="1"/>
  <c r="J31" i="1"/>
  <c r="I31" i="1"/>
  <c r="H31" i="1"/>
  <c r="K30" i="1"/>
  <c r="G30" i="1"/>
  <c r="F30" i="1"/>
  <c r="E30" i="1"/>
  <c r="D30" i="1"/>
  <c r="K29" i="1"/>
  <c r="J29" i="1"/>
  <c r="I29" i="1"/>
  <c r="K28" i="1"/>
  <c r="J28" i="1"/>
  <c r="I28" i="1"/>
  <c r="H28" i="1"/>
  <c r="J27" i="1"/>
  <c r="I27" i="1"/>
  <c r="H27" i="1"/>
  <c r="D27" i="1"/>
  <c r="D23" i="1" s="1"/>
  <c r="K26" i="1"/>
  <c r="J26" i="1"/>
  <c r="I26" i="1"/>
  <c r="H26" i="1"/>
  <c r="K25" i="1"/>
  <c r="J25" i="1"/>
  <c r="H25" i="1"/>
  <c r="K24" i="1"/>
  <c r="J24" i="1"/>
  <c r="I24" i="1"/>
  <c r="H24" i="1"/>
  <c r="J23" i="1"/>
  <c r="I23" i="1"/>
  <c r="G23" i="1"/>
  <c r="F23" i="1"/>
  <c r="E23" i="1"/>
  <c r="E13" i="1" s="1"/>
  <c r="K22" i="1"/>
  <c r="J22" i="1"/>
  <c r="K21" i="1"/>
  <c r="J21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E104" i="1" l="1"/>
  <c r="J88" i="1"/>
  <c r="I88" i="1"/>
  <c r="H108" i="1"/>
  <c r="J121" i="1"/>
  <c r="I121" i="1"/>
  <c r="H121" i="1"/>
  <c r="H36" i="1"/>
  <c r="D54" i="1"/>
  <c r="H88" i="1"/>
  <c r="K121" i="1"/>
  <c r="J125" i="1"/>
  <c r="I125" i="1"/>
  <c r="H125" i="1"/>
  <c r="F13" i="1"/>
  <c r="E54" i="1"/>
  <c r="H54" i="1" s="1"/>
  <c r="K62" i="1"/>
  <c r="E71" i="1"/>
  <c r="H71" i="1" s="1"/>
  <c r="G80" i="1"/>
  <c r="K88" i="1"/>
  <c r="H107" i="1"/>
  <c r="H109" i="1"/>
  <c r="K125" i="1"/>
  <c r="H23" i="1"/>
  <c r="I30" i="1"/>
  <c r="H30" i="1"/>
  <c r="H37" i="1"/>
  <c r="D36" i="1"/>
  <c r="J50" i="1"/>
  <c r="K55" i="1"/>
  <c r="D62" i="1"/>
  <c r="J62" i="1" s="1"/>
  <c r="H116" i="1"/>
  <c r="G120" i="1"/>
  <c r="K23" i="1"/>
  <c r="K27" i="1"/>
  <c r="K36" i="1"/>
  <c r="K37" i="1"/>
  <c r="K107" i="1"/>
  <c r="K108" i="1"/>
  <c r="K109" i="1"/>
  <c r="K116" i="1"/>
  <c r="G13" i="1"/>
  <c r="J120" i="1" l="1"/>
  <c r="I120" i="1"/>
  <c r="G113" i="1"/>
  <c r="H120" i="1"/>
  <c r="K120" i="1"/>
  <c r="J36" i="1"/>
  <c r="D13" i="1"/>
  <c r="E105" i="1"/>
  <c r="E137" i="1" s="1"/>
  <c r="J80" i="1"/>
  <c r="I80" i="1"/>
  <c r="H80" i="1"/>
  <c r="K80" i="1"/>
  <c r="G79" i="1"/>
  <c r="F105" i="1"/>
  <c r="F137" i="1" s="1"/>
  <c r="F104" i="1"/>
  <c r="G104" i="1"/>
  <c r="H13" i="1"/>
  <c r="I13" i="1"/>
  <c r="D105" i="1" l="1"/>
  <c r="D104" i="1"/>
  <c r="J104" i="1" s="1"/>
  <c r="H113" i="1"/>
  <c r="K113" i="1"/>
  <c r="J113" i="1"/>
  <c r="G135" i="1"/>
  <c r="I113" i="1"/>
  <c r="K13" i="1"/>
  <c r="H104" i="1"/>
  <c r="K104" i="1"/>
  <c r="I104" i="1"/>
  <c r="J79" i="1"/>
  <c r="I79" i="1"/>
  <c r="K79" i="1"/>
  <c r="H79" i="1"/>
  <c r="G105" i="1"/>
  <c r="J135" i="1" l="1"/>
  <c r="I135" i="1"/>
  <c r="H135" i="1"/>
  <c r="G136" i="1"/>
  <c r="K135" i="1"/>
  <c r="G137" i="1"/>
  <c r="H105" i="1"/>
  <c r="K105" i="1"/>
  <c r="J105" i="1"/>
  <c r="I105" i="1"/>
  <c r="K137" i="1" l="1"/>
  <c r="J137" i="1"/>
  <c r="I137" i="1"/>
  <c r="H137" i="1"/>
  <c r="J136" i="1"/>
  <c r="I136" i="1"/>
  <c r="H136" i="1"/>
  <c r="K136" i="1"/>
</calcChain>
</file>

<file path=xl/sharedStrings.xml><?xml version="1.0" encoding="utf-8"?>
<sst xmlns="http://schemas.openxmlformats.org/spreadsheetml/2006/main" count="148" uniqueCount="136">
  <si>
    <t>Звіт про виконання бюджету Покровської сільської ради за 2020 рік</t>
  </si>
  <si>
    <t>Дохідна частина бюджету</t>
  </si>
  <si>
    <t>грн.</t>
  </si>
  <si>
    <t>ККД</t>
  </si>
  <si>
    <t>Доходи</t>
  </si>
  <si>
    <t>Звітні дані за   2019 рік</t>
  </si>
  <si>
    <t xml:space="preserve">Бюджет на 2020 рік з урахуванням змін </t>
  </si>
  <si>
    <t>Бюджет на звітний період з урахуванням змін</t>
  </si>
  <si>
    <t>Виконання за 2020 рік</t>
  </si>
  <si>
    <t>% виконання</t>
  </si>
  <si>
    <t>До звітних даних за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</si>
  <si>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</si>
  <si>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</si>
  <si>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</si>
  <si>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</si>
  <si>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</si>
  <si>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</si>
  <si>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</si>
  <si>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</si>
  <si>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</si>
  <si>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</si>
  <si>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</si>
  <si>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</si>
  <si>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</si>
  <si>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</si>
  <si>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</si>
  <si>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</si>
  <si>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</si>
  <si>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</si>
  <si>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</si>
  <si>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 xml:space="preserve"> 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</si>
  <si>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</si>
  <si>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</si>
  <si>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</si>
  <si>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</si>
  <si>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</si>
  <si>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</si>
  <si>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</si>
  <si>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</si>
  <si>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</si>
  <si>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</si>
  <si>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</si>
  <si>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реалізаціїсубєктами господарювання роздрцбної торгівлі підакцизних тоаварів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</si>
  <si>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</si>
  <si>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</si>
  <si>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</si>
  <si>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</si>
  <si>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</si>
  <si>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</si>
  <si>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</si>
  <si>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</si>
  <si>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</si>
  <si>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</si>
  <si>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</si>
  <si>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</si>
  <si>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</si>
  <si>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</si>
  <si>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</si>
  <si>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</si>
  <si>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</si>
  <si>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</si>
  <si>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</si>
  <si>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</si>
  <si>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</si>
  <si>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</si>
  <si>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</si>
  <si>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</si>
  <si>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</si>
  <si>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</si>
  <si>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</si>
  <si>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</si>
  <si>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</si>
  <si>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</si>
  <si>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</si>
  <si>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</si>
  <si>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</si>
  <si>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</si>
  <si>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</si>
  <si>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</si>
  <si>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</si>
  <si>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</si>
  <si>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</si>
  <si>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</si>
  <si>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</si>
  <si>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</si>
  <si>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</si>
  <si>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</si>
  <si>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</si>
  <si>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</si>
  <si>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</si>
  <si>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</si>
  <si>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</si>
  <si>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</si>
  <si>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</si>
  <si>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</si>
  <si>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</si>
  <si>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</si>
  <si>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</si>
  <si>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</si>
  <si>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</si>
  <si>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</si>
  <si>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</si>
  <si>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</si>
  <si>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</si>
  <si>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</si>
  <si>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</si>
  <si>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</si>
  <si>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</si>
  <si>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</si>
  <si>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</si>
  <si>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</si>
  <si>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</si>
  <si>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</si>
  <si>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</si>
  <si>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</si>
  <si>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</si>
  <si>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</si>
  <si>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</si>
  <si>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</si>
  <si>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</si>
  <si>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</si>
  <si>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</si>
  <si>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</si>
  <si>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</si>
  <si>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</si>
  <si>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</si>
  <si>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</si>
  <si>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</si>
  <si>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</si>
  <si>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</si>
  <si>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</si>
  <si>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Гранти (дарунки), що надійшли до бюджетів усіх рівнів  </t>
  </si>
  <si>
    <t>Надходження в рамках програм допомоги урядів іноземних держав, міжнародних організацій, донорських установ</t>
  </si>
  <si>
    <t>Всього доходів спеціального фонду</t>
  </si>
  <si>
    <t>Всього доходів</t>
  </si>
  <si>
    <t xml:space="preserve">  Додаток 1 до рішення виконавчого комітету Менської міської ради від 17  лютого 2021 року  № 30 «Про виконання бюджету Покровської сільської ради за 2020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</si>
</sst>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9" x14ac:knownFonts="1">
    <font>
      <sz val="10"/>
      <color theme="1"/>
      <name val="Calibri"/>
      <scheme val="minor"/>
    </font>
    <font>
      <sz val="10"/>
      <color indexed="64"/>
      <name val="Times New Roman"/>
    </font>
    <font>
      <b/>
      <sz val="10"/>
      <color indexed="64"/>
      <name val="Times New Roman"/>
    </font>
    <font>
      <b/>
      <sz val="18"/>
      <color indexed="64"/>
      <name val="Times New Roman"/>
    </font>
    <font>
      <sz val="14"/>
      <color indexed="64"/>
      <name val="Times New Roman"/>
    </font>
    <font>
      <b/>
      <sz val="11"/>
      <color indexed="64"/>
      <name val="Times New Roman"/>
    </font>
    <font>
      <b/>
      <sz val="10"/>
      <name val="Times New Roman"/>
    </font>
    <font>
      <b/>
      <i/>
      <sz val="10"/>
      <color indexed="64"/>
      <name val="Times New Roman"/>
    </font>
    <font>
      <sz val="1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3"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164" fontId="8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164" fontId="8" fillId="4" borderId="2" xfId="0" applyNumberFormat="1" applyFont="1" applyFill="1" applyBorder="1"/>
    <xf numFmtId="164" fontId="6" fillId="5" borderId="2" xfId="0" applyNumberFormat="1" applyFont="1" applyFill="1" applyBorder="1"/>
    <xf numFmtId="164" fontId="6" fillId="6" borderId="2" xfId="0" applyNumberFormat="1" applyFont="1" applyFill="1" applyBorder="1"/>
    <xf numFmtId="0" fontId="1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center" vertical="center" wrapText="1"/>
    </xf>
    <xf numFmtId="164" fontId="6" fillId="8" borderId="2" xfId="0" applyNumberFormat="1" applyFont="1" applyFill="1" applyBorder="1"/>
    <xf numFmtId="164" fontId="8" fillId="9" borderId="2" xfId="0" applyNumberFormat="1" applyFont="1" applyFill="1" applyBorder="1"/>
    <xf numFmtId="164" fontId="6" fillId="7" borderId="2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2" xfId="0" applyFont="1" applyFill="1" applyBorder="1"/>
    <xf numFmtId="0" fontId="2" fillId="6" borderId="2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7"/>
  <sheetViews>
    <sheetView tabSelected="1" view="pageBreakPreview" zoomScale="60" zoomScaleNormal="100" workbookViewId="0">
      <selection activeCell="G1" sqref="G1:K4"/>
    </sheetView>
  </sheetViews>
  <sheetFormatPr defaultColWidth="9.109375" defaultRowHeight="13.2" x14ac:dyDescent="0.25"/>
  <cols>
    <col min="1" max="1" width="0.109375" style="1" customWidth="1"/>
    <col min="2" max="2" width="9.109375" style="1"/>
    <col min="3" max="3" width="48" style="1" customWidth="1"/>
    <col min="4" max="4" width="13.88671875" style="1" customWidth="1"/>
    <col min="5" max="5" width="14.33203125" style="1" customWidth="1"/>
    <col min="6" max="6" width="14.5546875" style="1" customWidth="1"/>
    <col min="7" max="7" width="12.88671875" style="1" customWidth="1"/>
    <col min="8" max="8" width="11" style="1" bestFit="1" customWidth="1"/>
    <col min="9" max="9" width="10.88671875" style="1" customWidth="1"/>
    <col min="10" max="10" width="12.88671875" style="1" customWidth="1"/>
    <col min="11" max="11" width="10.33203125" style="1" customWidth="1"/>
    <col min="12" max="16384" width="9.109375" style="1"/>
  </cols>
  <sheetData>
    <row r="1" spans="1:12" x14ac:dyDescent="0.25">
      <c r="A1" s="2"/>
      <c r="B1" s="2"/>
      <c r="C1" s="2"/>
      <c r="D1" s="2"/>
      <c r="E1" s="2"/>
      <c r="F1" s="2"/>
      <c r="G1" s="32" t="s">
        <v>135</v>
      </c>
      <c r="H1" s="33"/>
      <c r="I1" s="33"/>
      <c r="J1" s="33"/>
      <c r="K1" s="33"/>
      <c r="L1" s="2"/>
    </row>
    <row r="2" spans="1:12" x14ac:dyDescent="0.25">
      <c r="A2" s="2"/>
      <c r="B2" s="2"/>
      <c r="C2" s="2"/>
      <c r="D2" s="2"/>
      <c r="E2" s="2"/>
      <c r="F2" s="2"/>
      <c r="G2" s="33"/>
      <c r="H2" s="33"/>
      <c r="I2" s="33"/>
      <c r="J2" s="33"/>
      <c r="K2" s="33"/>
      <c r="L2" s="2"/>
    </row>
    <row r="3" spans="1:12" x14ac:dyDescent="0.25">
      <c r="A3" s="2"/>
      <c r="B3" s="2"/>
      <c r="C3" s="2"/>
      <c r="D3" s="2"/>
      <c r="E3" s="2"/>
      <c r="F3" s="2"/>
      <c r="G3" s="33"/>
      <c r="H3" s="33"/>
      <c r="I3" s="33"/>
      <c r="J3" s="33"/>
      <c r="K3" s="33"/>
      <c r="L3" s="2"/>
    </row>
    <row r="4" spans="1:12" x14ac:dyDescent="0.25">
      <c r="A4" s="2"/>
      <c r="B4" s="2"/>
      <c r="C4" s="2"/>
      <c r="D4" s="2"/>
      <c r="E4" s="2"/>
      <c r="F4" s="2"/>
      <c r="G4" s="33"/>
      <c r="H4" s="33"/>
      <c r="I4" s="33"/>
      <c r="J4" s="33"/>
      <c r="K4" s="33"/>
      <c r="L4" s="2"/>
    </row>
    <row r="5" spans="1:12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2" ht="22.8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18" x14ac:dyDescent="0.35">
      <c r="A7" s="5" t="s">
        <v>1</v>
      </c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</row>
    <row r="8" spans="1:12" x14ac:dyDescent="0.25">
      <c r="K8" s="1" t="s">
        <v>2</v>
      </c>
    </row>
    <row r="9" spans="1:12" ht="28.5" customHeight="1" x14ac:dyDescent="0.25">
      <c r="A9" s="36"/>
      <c r="B9" s="37" t="s">
        <v>3</v>
      </c>
      <c r="C9" s="39" t="s">
        <v>4</v>
      </c>
      <c r="D9" s="41" t="s">
        <v>5</v>
      </c>
      <c r="E9" s="41" t="s">
        <v>6</v>
      </c>
      <c r="F9" s="41" t="s">
        <v>7</v>
      </c>
      <c r="G9" s="41" t="s">
        <v>8</v>
      </c>
      <c r="H9" s="43" t="s">
        <v>9</v>
      </c>
      <c r="I9" s="44"/>
      <c r="J9" s="43" t="s">
        <v>10</v>
      </c>
      <c r="K9" s="44"/>
    </row>
    <row r="10" spans="1:12" ht="63" customHeight="1" x14ac:dyDescent="0.25">
      <c r="A10" s="36"/>
      <c r="B10" s="38"/>
      <c r="C10" s="40"/>
      <c r="D10" s="42"/>
      <c r="E10" s="42"/>
      <c r="F10" s="42"/>
      <c r="G10" s="42"/>
      <c r="H10" s="9" t="s">
        <v>11</v>
      </c>
      <c r="I10" s="9" t="s">
        <v>12</v>
      </c>
      <c r="J10" s="9" t="s">
        <v>13</v>
      </c>
      <c r="K10" s="9" t="s">
        <v>14</v>
      </c>
    </row>
    <row r="11" spans="1:12" ht="12" customHeight="1" x14ac:dyDescent="0.25">
      <c r="A11" s="6"/>
      <c r="B11" s="7">
        <v>1</v>
      </c>
      <c r="C11" s="7">
        <v>2</v>
      </c>
      <c r="D11" s="8">
        <v>3</v>
      </c>
      <c r="E11" s="8">
        <v>4</v>
      </c>
      <c r="F11" s="8">
        <v>5</v>
      </c>
      <c r="G11" s="8">
        <v>6</v>
      </c>
      <c r="H11" s="9" t="s">
        <v>15</v>
      </c>
      <c r="I11" s="9" t="s">
        <v>16</v>
      </c>
      <c r="J11" s="9" t="s">
        <v>17</v>
      </c>
      <c r="K11" s="9" t="s">
        <v>18</v>
      </c>
    </row>
    <row r="12" spans="1:12" ht="14.25" customHeight="1" x14ac:dyDescent="0.25">
      <c r="A12" s="6"/>
      <c r="B12" s="10"/>
      <c r="C12" s="11" t="s">
        <v>19</v>
      </c>
      <c r="D12" s="12"/>
      <c r="E12" s="12"/>
      <c r="F12" s="12"/>
      <c r="G12" s="12"/>
      <c r="H12" s="13"/>
      <c r="I12" s="13"/>
      <c r="J12" s="13"/>
      <c r="K12" s="13"/>
    </row>
    <row r="13" spans="1:12" x14ac:dyDescent="0.25">
      <c r="A13" s="6"/>
      <c r="B13" s="14">
        <v>10000000</v>
      </c>
      <c r="C13" s="15" t="s">
        <v>20</v>
      </c>
      <c r="D13" s="16">
        <f>D23+D30+D36</f>
        <v>2936253</v>
      </c>
      <c r="E13" s="16">
        <f>E23+E30+E36</f>
        <v>2694600</v>
      </c>
      <c r="F13" s="16">
        <f t="shared" ref="F13:G13" si="0">F23+F30+F36</f>
        <v>2694600</v>
      </c>
      <c r="G13" s="16">
        <f t="shared" si="0"/>
        <v>2593182</v>
      </c>
      <c r="H13" s="16">
        <f t="shared" ref="H13:H76" si="1">G13/E13*100</f>
        <v>96.236250278334438</v>
      </c>
      <c r="I13" s="16">
        <f t="shared" ref="I13:I76" si="2">G13/F13*100</f>
        <v>96.236250278334438</v>
      </c>
      <c r="J13" s="16"/>
      <c r="K13" s="16">
        <f t="shared" ref="K13:K76" si="3">G13/D13*100</f>
        <v>88.316027263318247</v>
      </c>
    </row>
    <row r="14" spans="1:12" ht="27.6" hidden="1" x14ac:dyDescent="0.25">
      <c r="A14" s="6"/>
      <c r="B14" s="6">
        <v>11000000</v>
      </c>
      <c r="C14" s="17" t="s">
        <v>21</v>
      </c>
      <c r="D14" s="18">
        <v>0</v>
      </c>
      <c r="E14" s="18">
        <v>0</v>
      </c>
      <c r="F14" s="18">
        <v>0</v>
      </c>
      <c r="G14" s="18">
        <v>0</v>
      </c>
      <c r="H14" s="18" t="e">
        <f t="shared" si="1"/>
        <v>#DIV/0!</v>
      </c>
      <c r="I14" s="18" t="e">
        <f t="shared" si="2"/>
        <v>#DIV/0!</v>
      </c>
      <c r="J14" s="18">
        <f t="shared" ref="J14:J77" si="4">G14-D14</f>
        <v>0</v>
      </c>
      <c r="K14" s="18" t="e">
        <f t="shared" si="3"/>
        <v>#DIV/0!</v>
      </c>
    </row>
    <row r="15" spans="1:12" hidden="1" x14ac:dyDescent="0.25">
      <c r="A15" s="6"/>
      <c r="B15" s="6">
        <v>11010000</v>
      </c>
      <c r="C15" s="19" t="s">
        <v>22</v>
      </c>
      <c r="D15" s="18">
        <v>0</v>
      </c>
      <c r="E15" s="18">
        <v>0</v>
      </c>
      <c r="F15" s="18">
        <v>0</v>
      </c>
      <c r="G15" s="18">
        <v>0</v>
      </c>
      <c r="H15" s="18" t="e">
        <f t="shared" si="1"/>
        <v>#DIV/0!</v>
      </c>
      <c r="I15" s="18" t="e">
        <f t="shared" si="2"/>
        <v>#DIV/0!</v>
      </c>
      <c r="J15" s="18">
        <f t="shared" si="4"/>
        <v>0</v>
      </c>
      <c r="K15" s="18" t="e">
        <f t="shared" si="3"/>
        <v>#DIV/0!</v>
      </c>
    </row>
    <row r="16" spans="1:12" ht="39.6" hidden="1" x14ac:dyDescent="0.25">
      <c r="A16" s="6"/>
      <c r="B16" s="6">
        <v>11010100</v>
      </c>
      <c r="C16" s="19" t="s">
        <v>23</v>
      </c>
      <c r="D16" s="18">
        <v>0</v>
      </c>
      <c r="E16" s="18">
        <v>0</v>
      </c>
      <c r="F16" s="18">
        <v>0</v>
      </c>
      <c r="G16" s="18">
        <v>0</v>
      </c>
      <c r="H16" s="18" t="e">
        <f t="shared" si="1"/>
        <v>#DIV/0!</v>
      </c>
      <c r="I16" s="18" t="e">
        <f t="shared" si="2"/>
        <v>#DIV/0!</v>
      </c>
      <c r="J16" s="18">
        <f t="shared" si="4"/>
        <v>0</v>
      </c>
      <c r="K16" s="18" t="e">
        <f t="shared" si="3"/>
        <v>#DIV/0!</v>
      </c>
    </row>
    <row r="17" spans="1:15" ht="66" hidden="1" x14ac:dyDescent="0.25">
      <c r="A17" s="6"/>
      <c r="B17" s="6">
        <v>11010200</v>
      </c>
      <c r="C17" s="19" t="s">
        <v>24</v>
      </c>
      <c r="D17" s="18">
        <v>0</v>
      </c>
      <c r="E17" s="12">
        <v>0</v>
      </c>
      <c r="F17" s="18">
        <v>0</v>
      </c>
      <c r="G17" s="18">
        <v>0</v>
      </c>
      <c r="H17" s="18" t="e">
        <f>G17/#REF!*100</f>
        <v>#REF!</v>
      </c>
      <c r="I17" s="18" t="e">
        <f t="shared" si="2"/>
        <v>#DIV/0!</v>
      </c>
      <c r="J17" s="18">
        <f t="shared" si="4"/>
        <v>0</v>
      </c>
      <c r="K17" s="18" t="e">
        <f t="shared" si="3"/>
        <v>#DIV/0!</v>
      </c>
    </row>
    <row r="18" spans="1:15" ht="39.6" hidden="1" x14ac:dyDescent="0.25">
      <c r="A18" s="6"/>
      <c r="B18" s="6">
        <v>11010400</v>
      </c>
      <c r="C18" s="19" t="s">
        <v>25</v>
      </c>
      <c r="D18" s="18">
        <v>0</v>
      </c>
      <c r="E18" s="18">
        <v>0</v>
      </c>
      <c r="F18" s="18">
        <v>0</v>
      </c>
      <c r="G18" s="18">
        <v>0</v>
      </c>
      <c r="H18" s="18" t="e">
        <f t="shared" si="1"/>
        <v>#DIV/0!</v>
      </c>
      <c r="I18" s="18" t="e">
        <f t="shared" si="2"/>
        <v>#DIV/0!</v>
      </c>
      <c r="J18" s="18">
        <f t="shared" si="4"/>
        <v>0</v>
      </c>
      <c r="K18" s="18" t="e">
        <f t="shared" si="3"/>
        <v>#DIV/0!</v>
      </c>
    </row>
    <row r="19" spans="1:15" ht="39.6" hidden="1" x14ac:dyDescent="0.25">
      <c r="A19" s="6"/>
      <c r="B19" s="6">
        <v>11010500</v>
      </c>
      <c r="C19" s="19" t="s">
        <v>26</v>
      </c>
      <c r="D19" s="18">
        <v>0</v>
      </c>
      <c r="E19" s="18">
        <v>0</v>
      </c>
      <c r="F19" s="18">
        <v>0</v>
      </c>
      <c r="G19" s="18">
        <v>0</v>
      </c>
      <c r="H19" s="18" t="e">
        <f t="shared" si="1"/>
        <v>#DIV/0!</v>
      </c>
      <c r="I19" s="18" t="e">
        <f t="shared" si="2"/>
        <v>#DIV/0!</v>
      </c>
      <c r="J19" s="18">
        <f t="shared" si="4"/>
        <v>0</v>
      </c>
      <c r="K19" s="18" t="e">
        <f t="shared" si="3"/>
        <v>#DIV/0!</v>
      </c>
    </row>
    <row r="20" spans="1:15" ht="52.8" hidden="1" x14ac:dyDescent="0.25">
      <c r="A20" s="6"/>
      <c r="B20" s="6">
        <v>11010900</v>
      </c>
      <c r="C20" s="19" t="s">
        <v>27</v>
      </c>
      <c r="D20" s="18">
        <v>0</v>
      </c>
      <c r="E20" s="18"/>
      <c r="F20" s="18"/>
      <c r="G20" s="18"/>
      <c r="H20" s="18"/>
      <c r="I20" s="18"/>
      <c r="J20" s="18"/>
      <c r="K20" s="18"/>
    </row>
    <row r="21" spans="1:15" hidden="1" x14ac:dyDescent="0.25">
      <c r="A21" s="6"/>
      <c r="B21" s="6">
        <v>11020000</v>
      </c>
      <c r="C21" s="19" t="s">
        <v>28</v>
      </c>
      <c r="D21" s="18">
        <v>0</v>
      </c>
      <c r="E21" s="18">
        <v>0</v>
      </c>
      <c r="F21" s="18">
        <v>0</v>
      </c>
      <c r="G21" s="18">
        <v>0</v>
      </c>
      <c r="H21" s="18"/>
      <c r="I21" s="18"/>
      <c r="J21" s="18">
        <f t="shared" si="4"/>
        <v>0</v>
      </c>
      <c r="K21" s="18" t="e">
        <f t="shared" si="3"/>
        <v>#DIV/0!</v>
      </c>
    </row>
    <row r="22" spans="1:15" ht="26.4" hidden="1" x14ac:dyDescent="0.25">
      <c r="A22" s="6"/>
      <c r="B22" s="6">
        <v>11020200</v>
      </c>
      <c r="C22" s="19" t="s">
        <v>29</v>
      </c>
      <c r="D22" s="18">
        <v>0</v>
      </c>
      <c r="E22" s="18">
        <v>0</v>
      </c>
      <c r="F22" s="18">
        <v>0</v>
      </c>
      <c r="G22" s="18">
        <v>0</v>
      </c>
      <c r="H22" s="18" t="s">
        <v>30</v>
      </c>
      <c r="I22" s="18"/>
      <c r="J22" s="18">
        <f t="shared" si="4"/>
        <v>0</v>
      </c>
      <c r="K22" s="18" t="e">
        <f t="shared" si="3"/>
        <v>#DIV/0!</v>
      </c>
      <c r="O22" s="1">
        <v>0</v>
      </c>
    </row>
    <row r="23" spans="1:15" ht="27.6" x14ac:dyDescent="0.25">
      <c r="A23" s="6"/>
      <c r="B23" s="6">
        <v>13000000</v>
      </c>
      <c r="C23" s="17" t="s">
        <v>31</v>
      </c>
      <c r="D23" s="18">
        <f>D27</f>
        <v>69</v>
      </c>
      <c r="E23" s="18">
        <f>E27</f>
        <v>0</v>
      </c>
      <c r="F23" s="18">
        <f>F27</f>
        <v>0</v>
      </c>
      <c r="G23" s="18">
        <f>G27</f>
        <v>66</v>
      </c>
      <c r="H23" s="18" t="e">
        <f t="shared" si="1"/>
        <v>#DIV/0!</v>
      </c>
      <c r="I23" s="18" t="e">
        <f t="shared" si="2"/>
        <v>#DIV/0!</v>
      </c>
      <c r="J23" s="18">
        <f t="shared" si="4"/>
        <v>-3</v>
      </c>
      <c r="K23" s="18">
        <f t="shared" si="3"/>
        <v>95.652173913043484</v>
      </c>
    </row>
    <row r="24" spans="1:15" ht="26.4" hidden="1" x14ac:dyDescent="0.25">
      <c r="A24" s="6"/>
      <c r="B24" s="6">
        <v>13010000</v>
      </c>
      <c r="C24" s="19" t="s">
        <v>32</v>
      </c>
      <c r="D24" s="18">
        <v>0</v>
      </c>
      <c r="E24" s="18">
        <v>0</v>
      </c>
      <c r="F24" s="18">
        <v>0</v>
      </c>
      <c r="G24" s="18">
        <v>0</v>
      </c>
      <c r="H24" s="18" t="e">
        <f t="shared" si="1"/>
        <v>#DIV/0!</v>
      </c>
      <c r="I24" s="18" t="e">
        <f t="shared" si="2"/>
        <v>#DIV/0!</v>
      </c>
      <c r="J24" s="18">
        <f t="shared" si="4"/>
        <v>0</v>
      </c>
      <c r="K24" s="18" t="e">
        <f t="shared" si="3"/>
        <v>#DIV/0!</v>
      </c>
    </row>
    <row r="25" spans="1:15" ht="39.6" hidden="1" x14ac:dyDescent="0.25">
      <c r="A25" s="6"/>
      <c r="B25" s="6">
        <v>13010100</v>
      </c>
      <c r="C25" s="19" t="s">
        <v>33</v>
      </c>
      <c r="D25" s="18">
        <v>0</v>
      </c>
      <c r="E25" s="18">
        <v>0</v>
      </c>
      <c r="F25" s="18">
        <v>0</v>
      </c>
      <c r="G25" s="18">
        <v>0</v>
      </c>
      <c r="H25" s="18" t="e">
        <f t="shared" si="1"/>
        <v>#DIV/0!</v>
      </c>
      <c r="I25" s="18"/>
      <c r="J25" s="18">
        <f t="shared" si="4"/>
        <v>0</v>
      </c>
      <c r="K25" s="18" t="e">
        <f t="shared" si="3"/>
        <v>#DIV/0!</v>
      </c>
    </row>
    <row r="26" spans="1:15" ht="52.8" hidden="1" x14ac:dyDescent="0.25">
      <c r="A26" s="6"/>
      <c r="B26" s="6">
        <v>13010200</v>
      </c>
      <c r="C26" s="19" t="s">
        <v>34</v>
      </c>
      <c r="D26" s="18">
        <v>0</v>
      </c>
      <c r="E26" s="18">
        <v>0</v>
      </c>
      <c r="F26" s="18">
        <v>0</v>
      </c>
      <c r="G26" s="18">
        <v>0</v>
      </c>
      <c r="H26" s="18" t="e">
        <f t="shared" si="1"/>
        <v>#DIV/0!</v>
      </c>
      <c r="I26" s="18" t="e">
        <f t="shared" si="2"/>
        <v>#DIV/0!</v>
      </c>
      <c r="J26" s="18">
        <f t="shared" si="4"/>
        <v>0</v>
      </c>
      <c r="K26" s="18" t="e">
        <f t="shared" si="3"/>
        <v>#DIV/0!</v>
      </c>
    </row>
    <row r="27" spans="1:15" x14ac:dyDescent="0.25">
      <c r="A27" s="6"/>
      <c r="B27" s="6">
        <v>13030000</v>
      </c>
      <c r="C27" s="19" t="s">
        <v>35</v>
      </c>
      <c r="D27" s="18">
        <f>D28</f>
        <v>69</v>
      </c>
      <c r="E27" s="18">
        <v>0</v>
      </c>
      <c r="F27" s="18">
        <v>0</v>
      </c>
      <c r="G27" s="18">
        <v>66</v>
      </c>
      <c r="H27" s="18" t="e">
        <f t="shared" si="1"/>
        <v>#DIV/0!</v>
      </c>
      <c r="I27" s="18" t="e">
        <f t="shared" si="2"/>
        <v>#DIV/0!</v>
      </c>
      <c r="J27" s="18">
        <f t="shared" si="4"/>
        <v>-3</v>
      </c>
      <c r="K27" s="18">
        <f t="shared" si="3"/>
        <v>95.652173913043484</v>
      </c>
    </row>
    <row r="28" spans="1:15" ht="26.4" x14ac:dyDescent="0.25">
      <c r="A28" s="6"/>
      <c r="B28" s="6">
        <v>13030100</v>
      </c>
      <c r="C28" s="19" t="s">
        <v>36</v>
      </c>
      <c r="D28" s="18">
        <v>69</v>
      </c>
      <c r="E28" s="18">
        <v>0</v>
      </c>
      <c r="F28" s="18">
        <v>0</v>
      </c>
      <c r="G28" s="18">
        <v>66</v>
      </c>
      <c r="H28" s="18" t="e">
        <f t="shared" si="1"/>
        <v>#DIV/0!</v>
      </c>
      <c r="I28" s="18" t="e">
        <f t="shared" si="2"/>
        <v>#DIV/0!</v>
      </c>
      <c r="J28" s="18">
        <f t="shared" si="4"/>
        <v>-3</v>
      </c>
      <c r="K28" s="18">
        <f t="shared" si="3"/>
        <v>95.652173913043484</v>
      </c>
    </row>
    <row r="29" spans="1:15" hidden="1" x14ac:dyDescent="0.25">
      <c r="A29" s="6"/>
      <c r="B29" s="6">
        <v>13030200</v>
      </c>
      <c r="C29" s="19" t="s">
        <v>37</v>
      </c>
      <c r="D29" s="18">
        <v>0</v>
      </c>
      <c r="E29" s="18">
        <v>0</v>
      </c>
      <c r="F29" s="18">
        <v>0</v>
      </c>
      <c r="G29" s="18"/>
      <c r="H29" s="18"/>
      <c r="I29" s="18" t="e">
        <f t="shared" si="2"/>
        <v>#DIV/0!</v>
      </c>
      <c r="J29" s="18">
        <f t="shared" si="4"/>
        <v>0</v>
      </c>
      <c r="K29" s="18" t="e">
        <f t="shared" si="3"/>
        <v>#DIV/0!</v>
      </c>
    </row>
    <row r="30" spans="1:15" ht="13.8" x14ac:dyDescent="0.25">
      <c r="A30" s="6"/>
      <c r="B30" s="6">
        <v>14000000</v>
      </c>
      <c r="C30" s="17" t="s">
        <v>38</v>
      </c>
      <c r="D30" s="18">
        <f>D35</f>
        <v>18147</v>
      </c>
      <c r="E30" s="18">
        <f t="shared" ref="E30:G30" si="5">E35</f>
        <v>20500</v>
      </c>
      <c r="F30" s="18">
        <f t="shared" si="5"/>
        <v>20500</v>
      </c>
      <c r="G30" s="18">
        <f t="shared" si="5"/>
        <v>15287</v>
      </c>
      <c r="H30" s="18">
        <f t="shared" si="1"/>
        <v>74.570731707317066</v>
      </c>
      <c r="I30" s="18">
        <f t="shared" si="2"/>
        <v>74.570731707317066</v>
      </c>
      <c r="J30" s="18"/>
      <c r="K30" s="18">
        <f t="shared" si="3"/>
        <v>84.239819253871161</v>
      </c>
    </row>
    <row r="31" spans="1:15" ht="26.4" hidden="1" x14ac:dyDescent="0.25">
      <c r="A31" s="6"/>
      <c r="B31" s="6">
        <v>14020000</v>
      </c>
      <c r="C31" s="19" t="s">
        <v>39</v>
      </c>
      <c r="D31" s="18">
        <v>0</v>
      </c>
      <c r="E31" s="18">
        <v>0</v>
      </c>
      <c r="F31" s="18">
        <v>0</v>
      </c>
      <c r="G31" s="18">
        <v>0</v>
      </c>
      <c r="H31" s="18" t="e">
        <f t="shared" si="1"/>
        <v>#DIV/0!</v>
      </c>
      <c r="I31" s="18" t="e">
        <f t="shared" si="2"/>
        <v>#DIV/0!</v>
      </c>
      <c r="J31" s="18">
        <f t="shared" si="4"/>
        <v>0</v>
      </c>
      <c r="K31" s="18" t="e">
        <f t="shared" si="3"/>
        <v>#DIV/0!</v>
      </c>
    </row>
    <row r="32" spans="1:15" hidden="1" x14ac:dyDescent="0.25">
      <c r="A32" s="6"/>
      <c r="B32" s="6">
        <v>14021900</v>
      </c>
      <c r="C32" s="19" t="s">
        <v>40</v>
      </c>
      <c r="D32" s="18">
        <v>0</v>
      </c>
      <c r="E32" s="18">
        <v>0</v>
      </c>
      <c r="F32" s="18">
        <v>0</v>
      </c>
      <c r="G32" s="18">
        <v>0</v>
      </c>
      <c r="H32" s="18" t="e">
        <f t="shared" si="1"/>
        <v>#DIV/0!</v>
      </c>
      <c r="I32" s="18"/>
      <c r="J32" s="18">
        <f t="shared" si="4"/>
        <v>0</v>
      </c>
      <c r="K32" s="18"/>
    </row>
    <row r="33" spans="1:11" ht="26.4" hidden="1" x14ac:dyDescent="0.25">
      <c r="A33" s="6"/>
      <c r="B33" s="6">
        <v>14030000</v>
      </c>
      <c r="C33" s="19" t="s">
        <v>41</v>
      </c>
      <c r="D33" s="18">
        <v>0</v>
      </c>
      <c r="E33" s="18">
        <v>0</v>
      </c>
      <c r="F33" s="18">
        <v>0</v>
      </c>
      <c r="G33" s="18">
        <v>0</v>
      </c>
      <c r="H33" s="18" t="e">
        <f t="shared" si="1"/>
        <v>#DIV/0!</v>
      </c>
      <c r="I33" s="18"/>
      <c r="J33" s="18">
        <f t="shared" si="4"/>
        <v>0</v>
      </c>
      <c r="K33" s="18"/>
    </row>
    <row r="34" spans="1:11" hidden="1" x14ac:dyDescent="0.25">
      <c r="A34" s="6"/>
      <c r="B34" s="6">
        <v>14031900</v>
      </c>
      <c r="C34" s="19" t="s">
        <v>40</v>
      </c>
      <c r="D34" s="18">
        <v>0</v>
      </c>
      <c r="E34" s="18">
        <v>0</v>
      </c>
      <c r="F34" s="18">
        <v>0</v>
      </c>
      <c r="G34" s="18"/>
      <c r="H34" s="18" t="e">
        <f t="shared" si="1"/>
        <v>#DIV/0!</v>
      </c>
      <c r="I34" s="18"/>
      <c r="J34" s="18">
        <f t="shared" si="4"/>
        <v>0</v>
      </c>
      <c r="K34" s="18"/>
    </row>
    <row r="35" spans="1:11" ht="26.4" x14ac:dyDescent="0.25">
      <c r="A35" s="6"/>
      <c r="B35" s="6">
        <v>14040000</v>
      </c>
      <c r="C35" s="19" t="s">
        <v>42</v>
      </c>
      <c r="D35" s="18">
        <v>18147</v>
      </c>
      <c r="E35" s="18">
        <v>20500</v>
      </c>
      <c r="F35" s="18">
        <v>20500</v>
      </c>
      <c r="G35" s="18">
        <v>15287</v>
      </c>
      <c r="H35" s="18">
        <f t="shared" si="1"/>
        <v>74.570731707317066</v>
      </c>
      <c r="I35" s="18">
        <f t="shared" si="2"/>
        <v>74.570731707317066</v>
      </c>
      <c r="J35" s="18">
        <f t="shared" si="4"/>
        <v>-2860</v>
      </c>
      <c r="K35" s="18">
        <f t="shared" si="3"/>
        <v>84.239819253871161</v>
      </c>
    </row>
    <row r="36" spans="1:11" ht="13.8" x14ac:dyDescent="0.25">
      <c r="A36" s="6"/>
      <c r="B36" s="6">
        <v>18000000</v>
      </c>
      <c r="C36" s="17" t="s">
        <v>43</v>
      </c>
      <c r="D36" s="18">
        <f>D37+D50</f>
        <v>2918037</v>
      </c>
      <c r="E36" s="18">
        <f t="shared" ref="E36:G36" si="6">E37+E50</f>
        <v>2674100</v>
      </c>
      <c r="F36" s="18">
        <f t="shared" si="6"/>
        <v>2674100</v>
      </c>
      <c r="G36" s="18">
        <f t="shared" si="6"/>
        <v>2577829</v>
      </c>
      <c r="H36" s="18">
        <f t="shared" si="1"/>
        <v>96.399872854418305</v>
      </c>
      <c r="I36" s="18">
        <f t="shared" si="2"/>
        <v>96.399872854418305</v>
      </c>
      <c r="J36" s="18">
        <f t="shared" si="4"/>
        <v>-340208</v>
      </c>
      <c r="K36" s="18">
        <f t="shared" si="3"/>
        <v>88.341203350060326</v>
      </c>
    </row>
    <row r="37" spans="1:11" x14ac:dyDescent="0.25">
      <c r="A37" s="6"/>
      <c r="B37" s="6">
        <v>18010000</v>
      </c>
      <c r="C37" s="19" t="s">
        <v>44</v>
      </c>
      <c r="D37" s="18">
        <f>D38+D39+D40+D41+D42+D43+D44+D45</f>
        <v>2252647</v>
      </c>
      <c r="E37" s="18">
        <f t="shared" ref="E37:G37" si="7">E38+E39+E40+E41+E42+E43+E44+E45</f>
        <v>2067600</v>
      </c>
      <c r="F37" s="18">
        <f t="shared" si="7"/>
        <v>2067600</v>
      </c>
      <c r="G37" s="18">
        <f t="shared" si="7"/>
        <v>1916923</v>
      </c>
      <c r="H37" s="18">
        <f t="shared" si="1"/>
        <v>92.712468562584633</v>
      </c>
      <c r="I37" s="18">
        <f t="shared" si="2"/>
        <v>92.712468562584633</v>
      </c>
      <c r="J37" s="18">
        <f t="shared" si="4"/>
        <v>-335724</v>
      </c>
      <c r="K37" s="18">
        <f t="shared" si="3"/>
        <v>85.096466512507291</v>
      </c>
    </row>
    <row r="38" spans="1:11" ht="39.6" x14ac:dyDescent="0.25">
      <c r="A38" s="6"/>
      <c r="B38" s="6">
        <v>18010100</v>
      </c>
      <c r="C38" s="19" t="s">
        <v>45</v>
      </c>
      <c r="D38" s="18">
        <v>837</v>
      </c>
      <c r="E38" s="18">
        <v>1300</v>
      </c>
      <c r="F38" s="18">
        <v>1300</v>
      </c>
      <c r="G38" s="18">
        <v>711</v>
      </c>
      <c r="H38" s="18">
        <f t="shared" si="1"/>
        <v>54.692307692307693</v>
      </c>
      <c r="I38" s="18">
        <f t="shared" si="2"/>
        <v>54.692307692307693</v>
      </c>
      <c r="J38" s="18">
        <f t="shared" si="4"/>
        <v>-126</v>
      </c>
      <c r="K38" s="18">
        <f t="shared" si="3"/>
        <v>84.946236559139791</v>
      </c>
    </row>
    <row r="39" spans="1:11" ht="39.6" x14ac:dyDescent="0.25">
      <c r="A39" s="6"/>
      <c r="B39" s="6">
        <v>18010200</v>
      </c>
      <c r="C39" s="19" t="s">
        <v>46</v>
      </c>
      <c r="D39" s="18">
        <v>0</v>
      </c>
      <c r="E39" s="18">
        <v>600</v>
      </c>
      <c r="F39" s="18">
        <v>600</v>
      </c>
      <c r="G39" s="18">
        <v>585</v>
      </c>
      <c r="H39" s="18">
        <f t="shared" si="1"/>
        <v>97.5</v>
      </c>
      <c r="I39" s="18"/>
      <c r="J39" s="18">
        <f t="shared" si="4"/>
        <v>585</v>
      </c>
      <c r="K39" s="18" t="e">
        <f t="shared" si="3"/>
        <v>#DIV/0!</v>
      </c>
    </row>
    <row r="40" spans="1:11" ht="39.6" x14ac:dyDescent="0.25">
      <c r="A40" s="6"/>
      <c r="B40" s="6">
        <v>18010300</v>
      </c>
      <c r="C40" s="19" t="s">
        <v>47</v>
      </c>
      <c r="D40" s="18">
        <v>12310</v>
      </c>
      <c r="E40" s="18">
        <v>12000</v>
      </c>
      <c r="F40" s="18">
        <v>12000</v>
      </c>
      <c r="G40" s="18">
        <v>26664</v>
      </c>
      <c r="H40" s="18">
        <f t="shared" si="1"/>
        <v>222.2</v>
      </c>
      <c r="I40" s="18">
        <f t="shared" si="2"/>
        <v>222.2</v>
      </c>
      <c r="J40" s="18">
        <f t="shared" si="4"/>
        <v>14354</v>
      </c>
      <c r="K40" s="18">
        <f t="shared" si="3"/>
        <v>216.60438667749796</v>
      </c>
    </row>
    <row r="41" spans="1:11" ht="39.6" x14ac:dyDescent="0.25">
      <c r="A41" s="6"/>
      <c r="B41" s="6">
        <v>18010400</v>
      </c>
      <c r="C41" s="19" t="s">
        <v>48</v>
      </c>
      <c r="D41" s="18">
        <v>14417</v>
      </c>
      <c r="E41" s="18">
        <v>10800</v>
      </c>
      <c r="F41" s="18">
        <v>10800</v>
      </c>
      <c r="G41" s="18">
        <v>10798</v>
      </c>
      <c r="H41" s="18">
        <f t="shared" si="1"/>
        <v>99.981481481481481</v>
      </c>
      <c r="I41" s="18">
        <f t="shared" si="2"/>
        <v>99.981481481481481</v>
      </c>
      <c r="J41" s="18">
        <f t="shared" si="4"/>
        <v>-3619</v>
      </c>
      <c r="K41" s="18">
        <f t="shared" si="3"/>
        <v>74.897690226815556</v>
      </c>
    </row>
    <row r="42" spans="1:11" x14ac:dyDescent="0.25">
      <c r="A42" s="6"/>
      <c r="B42" s="6">
        <v>18010500</v>
      </c>
      <c r="C42" s="19" t="s">
        <v>49</v>
      </c>
      <c r="D42" s="1">
        <v>3214</v>
      </c>
      <c r="E42" s="18">
        <v>3200</v>
      </c>
      <c r="F42" s="18">
        <v>3200</v>
      </c>
      <c r="G42" s="18">
        <v>2416</v>
      </c>
      <c r="H42" s="18">
        <f t="shared" si="1"/>
        <v>75.5</v>
      </c>
      <c r="I42" s="18">
        <f t="shared" si="2"/>
        <v>75.5</v>
      </c>
      <c r="J42" s="18">
        <f>G42-D46</f>
        <v>2416</v>
      </c>
      <c r="K42" s="18" t="e">
        <f>G42/D46*100</f>
        <v>#DIV/0!</v>
      </c>
    </row>
    <row r="43" spans="1:11" x14ac:dyDescent="0.25">
      <c r="A43" s="6"/>
      <c r="B43" s="6">
        <v>18010600</v>
      </c>
      <c r="C43" s="19" t="s">
        <v>50</v>
      </c>
      <c r="D43" s="18">
        <v>2101794</v>
      </c>
      <c r="E43" s="18">
        <v>1915000</v>
      </c>
      <c r="F43" s="18">
        <v>1915000</v>
      </c>
      <c r="G43" s="18">
        <v>1748894</v>
      </c>
      <c r="H43" s="18">
        <f t="shared" si="1"/>
        <v>91.326057441253255</v>
      </c>
      <c r="I43" s="18">
        <f t="shared" si="2"/>
        <v>91.326057441253255</v>
      </c>
      <c r="J43" s="18">
        <f t="shared" si="4"/>
        <v>-352900</v>
      </c>
      <c r="K43" s="18">
        <f t="shared" si="3"/>
        <v>83.209581909549655</v>
      </c>
    </row>
    <row r="44" spans="1:11" x14ac:dyDescent="0.25">
      <c r="A44" s="6"/>
      <c r="B44" s="6">
        <v>18010700</v>
      </c>
      <c r="C44" s="19" t="s">
        <v>51</v>
      </c>
      <c r="D44" s="18">
        <v>25026</v>
      </c>
      <c r="E44" s="18">
        <v>29200</v>
      </c>
      <c r="F44" s="18">
        <v>29200</v>
      </c>
      <c r="G44" s="18">
        <v>29591</v>
      </c>
      <c r="H44" s="18">
        <f t="shared" si="1"/>
        <v>101.33904109589041</v>
      </c>
      <c r="I44" s="18">
        <f t="shared" si="2"/>
        <v>101.33904109589041</v>
      </c>
      <c r="J44" s="18">
        <f t="shared" si="4"/>
        <v>4565</v>
      </c>
      <c r="K44" s="18">
        <f t="shared" si="3"/>
        <v>118.24102932949731</v>
      </c>
    </row>
    <row r="45" spans="1:11" x14ac:dyDescent="0.25">
      <c r="A45" s="6"/>
      <c r="B45" s="6">
        <v>18010900</v>
      </c>
      <c r="C45" s="19" t="s">
        <v>52</v>
      </c>
      <c r="D45" s="18">
        <v>95049</v>
      </c>
      <c r="E45" s="18">
        <v>95500</v>
      </c>
      <c r="F45" s="18">
        <v>95500</v>
      </c>
      <c r="G45" s="18">
        <v>97264</v>
      </c>
      <c r="H45" s="18">
        <f t="shared" si="1"/>
        <v>101.84712041884816</v>
      </c>
      <c r="I45" s="18">
        <f t="shared" si="2"/>
        <v>101.84712041884816</v>
      </c>
      <c r="J45" s="18">
        <f t="shared" si="4"/>
        <v>2215</v>
      </c>
      <c r="K45" s="18">
        <f t="shared" si="3"/>
        <v>102.33037696346095</v>
      </c>
    </row>
    <row r="46" spans="1:11" hidden="1" x14ac:dyDescent="0.25">
      <c r="A46" s="6"/>
      <c r="B46" s="6">
        <v>18011000</v>
      </c>
      <c r="C46" s="19" t="s">
        <v>53</v>
      </c>
      <c r="D46" s="18">
        <v>0</v>
      </c>
      <c r="E46" s="18">
        <v>0</v>
      </c>
      <c r="F46" s="18">
        <v>0</v>
      </c>
      <c r="G46" s="18">
        <v>0</v>
      </c>
      <c r="H46" s="18" t="e">
        <f t="shared" si="1"/>
        <v>#DIV/0!</v>
      </c>
      <c r="I46" s="18" t="e">
        <f t="shared" si="2"/>
        <v>#DIV/0!</v>
      </c>
      <c r="J46" s="18" t="e">
        <f>G46-#REF!</f>
        <v>#REF!</v>
      </c>
      <c r="K46" s="18" t="e">
        <f>G46/#REF!*100</f>
        <v>#REF!</v>
      </c>
    </row>
    <row r="47" spans="1:11" hidden="1" x14ac:dyDescent="0.25">
      <c r="A47" s="6"/>
      <c r="B47" s="6">
        <v>18030000</v>
      </c>
      <c r="C47" s="19" t="s">
        <v>54</v>
      </c>
      <c r="D47" s="18">
        <v>0</v>
      </c>
      <c r="E47" s="18">
        <v>0</v>
      </c>
      <c r="F47" s="18">
        <v>0</v>
      </c>
      <c r="G47" s="18">
        <v>0</v>
      </c>
      <c r="H47" s="18" t="e">
        <f t="shared" si="1"/>
        <v>#DIV/0!</v>
      </c>
      <c r="I47" s="18" t="e">
        <f t="shared" si="2"/>
        <v>#DIV/0!</v>
      </c>
      <c r="J47" s="18">
        <f t="shared" si="4"/>
        <v>0</v>
      </c>
      <c r="K47" s="18" t="e">
        <f t="shared" si="3"/>
        <v>#DIV/0!</v>
      </c>
    </row>
    <row r="48" spans="1:11" hidden="1" x14ac:dyDescent="0.25">
      <c r="A48" s="6"/>
      <c r="B48" s="6">
        <v>18030100</v>
      </c>
      <c r="C48" s="19" t="s">
        <v>55</v>
      </c>
      <c r="D48" s="18">
        <v>0</v>
      </c>
      <c r="E48" s="18">
        <v>0</v>
      </c>
      <c r="F48" s="18">
        <v>0</v>
      </c>
      <c r="G48" s="18">
        <v>0</v>
      </c>
      <c r="H48" s="18" t="e">
        <f t="shared" si="1"/>
        <v>#DIV/0!</v>
      </c>
      <c r="I48" s="18"/>
      <c r="J48" s="18">
        <f t="shared" si="4"/>
        <v>0</v>
      </c>
      <c r="K48" s="18"/>
    </row>
    <row r="49" spans="1:11" hidden="1" x14ac:dyDescent="0.25">
      <c r="A49" s="6"/>
      <c r="B49" s="6">
        <v>18030200</v>
      </c>
      <c r="C49" s="19" t="s">
        <v>56</v>
      </c>
      <c r="D49" s="18">
        <v>0</v>
      </c>
      <c r="E49" s="18">
        <v>0</v>
      </c>
      <c r="F49" s="18">
        <v>0</v>
      </c>
      <c r="G49" s="18">
        <v>0</v>
      </c>
      <c r="H49" s="18" t="e">
        <f t="shared" si="1"/>
        <v>#DIV/0!</v>
      </c>
      <c r="I49" s="18" t="e">
        <f t="shared" si="2"/>
        <v>#DIV/0!</v>
      </c>
      <c r="J49" s="18">
        <f t="shared" si="4"/>
        <v>0</v>
      </c>
      <c r="K49" s="18" t="e">
        <f t="shared" si="3"/>
        <v>#DIV/0!</v>
      </c>
    </row>
    <row r="50" spans="1:11" x14ac:dyDescent="0.25">
      <c r="A50" s="6"/>
      <c r="B50" s="6">
        <v>18050000</v>
      </c>
      <c r="C50" s="19" t="s">
        <v>57</v>
      </c>
      <c r="D50" s="18">
        <f>D52+D53</f>
        <v>665390</v>
      </c>
      <c r="E50" s="18">
        <f t="shared" ref="E50:G50" si="8">E52+E53</f>
        <v>606500</v>
      </c>
      <c r="F50" s="18">
        <f t="shared" si="8"/>
        <v>606500</v>
      </c>
      <c r="G50" s="18">
        <f t="shared" si="8"/>
        <v>660906</v>
      </c>
      <c r="H50" s="18">
        <f t="shared" si="1"/>
        <v>108.97048639736191</v>
      </c>
      <c r="I50" s="18">
        <f t="shared" si="2"/>
        <v>108.97048639736191</v>
      </c>
      <c r="J50" s="18">
        <f t="shared" si="4"/>
        <v>-4484</v>
      </c>
      <c r="K50" s="18">
        <f t="shared" si="3"/>
        <v>99.32610949969191</v>
      </c>
    </row>
    <row r="51" spans="1:11" hidden="1" x14ac:dyDescent="0.25">
      <c r="A51" s="6"/>
      <c r="B51" s="6">
        <v>18050300</v>
      </c>
      <c r="C51" s="19" t="s">
        <v>58</v>
      </c>
      <c r="D51" s="18">
        <v>0</v>
      </c>
      <c r="E51" s="18">
        <v>0</v>
      </c>
      <c r="F51" s="18">
        <v>0</v>
      </c>
      <c r="G51" s="18">
        <v>0</v>
      </c>
      <c r="H51" s="18" t="e">
        <f t="shared" si="1"/>
        <v>#DIV/0!</v>
      </c>
      <c r="I51" s="18" t="e">
        <f t="shared" si="2"/>
        <v>#DIV/0!</v>
      </c>
      <c r="J51" s="18">
        <f t="shared" si="4"/>
        <v>0</v>
      </c>
      <c r="K51" s="18" t="e">
        <f t="shared" si="3"/>
        <v>#DIV/0!</v>
      </c>
    </row>
    <row r="52" spans="1:11" x14ac:dyDescent="0.25">
      <c r="A52" s="6"/>
      <c r="B52" s="6">
        <v>18050400</v>
      </c>
      <c r="C52" s="19" t="s">
        <v>59</v>
      </c>
      <c r="D52" s="18">
        <v>58087</v>
      </c>
      <c r="E52" s="18">
        <v>51500</v>
      </c>
      <c r="F52" s="18">
        <v>51500</v>
      </c>
      <c r="G52" s="18">
        <v>61096</v>
      </c>
      <c r="H52" s="18">
        <f t="shared" si="1"/>
        <v>118.63300970873787</v>
      </c>
      <c r="I52" s="18">
        <f t="shared" si="2"/>
        <v>118.63300970873787</v>
      </c>
      <c r="J52" s="18">
        <f t="shared" si="4"/>
        <v>3009</v>
      </c>
      <c r="K52" s="18">
        <f t="shared" si="3"/>
        <v>105.18016079329283</v>
      </c>
    </row>
    <row r="53" spans="1:11" ht="66" x14ac:dyDescent="0.25">
      <c r="A53" s="6"/>
      <c r="B53" s="6">
        <v>18050500</v>
      </c>
      <c r="C53" s="19" t="s">
        <v>60</v>
      </c>
      <c r="D53" s="20">
        <v>607303</v>
      </c>
      <c r="E53" s="18">
        <v>555000</v>
      </c>
      <c r="F53" s="18">
        <v>555000</v>
      </c>
      <c r="G53" s="18">
        <v>599810</v>
      </c>
      <c r="H53" s="18">
        <f t="shared" si="1"/>
        <v>108.07387387387388</v>
      </c>
      <c r="I53" s="18">
        <f t="shared" si="2"/>
        <v>108.07387387387388</v>
      </c>
      <c r="J53" s="18" t="e">
        <f>G53-#REF!</f>
        <v>#REF!</v>
      </c>
      <c r="K53" s="18" t="e">
        <f>G53/#REF!*100</f>
        <v>#REF!</v>
      </c>
    </row>
    <row r="54" spans="1:11" x14ac:dyDescent="0.25">
      <c r="A54" s="6"/>
      <c r="B54" s="14">
        <v>20000000</v>
      </c>
      <c r="C54" s="15" t="s">
        <v>61</v>
      </c>
      <c r="D54" s="16">
        <f>D55+D62+D71</f>
        <v>12207</v>
      </c>
      <c r="E54" s="16">
        <f t="shared" ref="E54:G54" si="9">E55+E62+E71</f>
        <v>5400</v>
      </c>
      <c r="F54" s="16">
        <f t="shared" si="9"/>
        <v>5400</v>
      </c>
      <c r="G54" s="16">
        <f t="shared" si="9"/>
        <v>540</v>
      </c>
      <c r="H54" s="16">
        <f t="shared" si="1"/>
        <v>10</v>
      </c>
      <c r="I54" s="16">
        <f t="shared" si="2"/>
        <v>10</v>
      </c>
      <c r="J54" s="16">
        <f>G54-D53</f>
        <v>-606763</v>
      </c>
      <c r="K54" s="16">
        <f>G54/D53*100</f>
        <v>8.8917723113503475E-2</v>
      </c>
    </row>
    <row r="55" spans="1:11" ht="27.6" x14ac:dyDescent="0.25">
      <c r="A55" s="6"/>
      <c r="B55" s="6">
        <v>21000000</v>
      </c>
      <c r="C55" s="17" t="s">
        <v>62</v>
      </c>
      <c r="D55" s="18">
        <f>D60</f>
        <v>51</v>
      </c>
      <c r="E55" s="18"/>
      <c r="F55" s="18"/>
      <c r="G55" s="18"/>
      <c r="H55" s="18" t="e">
        <f t="shared" si="1"/>
        <v>#DIV/0!</v>
      </c>
      <c r="I55" s="18" t="e">
        <f t="shared" si="2"/>
        <v>#DIV/0!</v>
      </c>
      <c r="J55" s="18">
        <f t="shared" si="4"/>
        <v>-51</v>
      </c>
      <c r="K55" s="18">
        <f t="shared" si="3"/>
        <v>0</v>
      </c>
    </row>
    <row r="56" spans="1:11" ht="66" hidden="1" x14ac:dyDescent="0.25">
      <c r="A56" s="6"/>
      <c r="B56" s="6">
        <v>21010000</v>
      </c>
      <c r="C56" s="19" t="s">
        <v>63</v>
      </c>
      <c r="D56" s="18">
        <v>0</v>
      </c>
      <c r="E56" s="18"/>
      <c r="F56" s="18"/>
      <c r="G56" s="18"/>
      <c r="H56" s="18" t="e">
        <f t="shared" si="1"/>
        <v>#DIV/0!</v>
      </c>
      <c r="I56" s="18" t="e">
        <f t="shared" si="2"/>
        <v>#DIV/0!</v>
      </c>
      <c r="J56" s="18">
        <f t="shared" si="4"/>
        <v>0</v>
      </c>
      <c r="K56" s="18" t="e">
        <f t="shared" si="3"/>
        <v>#DIV/0!</v>
      </c>
    </row>
    <row r="57" spans="1:11" ht="39.6" hidden="1" x14ac:dyDescent="0.25">
      <c r="A57" s="6"/>
      <c r="B57" s="6">
        <v>21010300</v>
      </c>
      <c r="C57" s="19" t="s">
        <v>64</v>
      </c>
      <c r="D57" s="18">
        <v>0</v>
      </c>
      <c r="E57" s="18"/>
      <c r="F57" s="18"/>
      <c r="G57" s="18"/>
      <c r="H57" s="18" t="e">
        <f t="shared" si="1"/>
        <v>#DIV/0!</v>
      </c>
      <c r="I57" s="18" t="e">
        <f t="shared" si="2"/>
        <v>#DIV/0!</v>
      </c>
      <c r="J57" s="18">
        <f t="shared" si="4"/>
        <v>0</v>
      </c>
      <c r="K57" s="18" t="e">
        <f t="shared" si="3"/>
        <v>#DIV/0!</v>
      </c>
    </row>
    <row r="58" spans="1:11" hidden="1" x14ac:dyDescent="0.25">
      <c r="A58" s="6"/>
      <c r="B58" s="6">
        <v>21080000</v>
      </c>
      <c r="C58" s="19" t="s">
        <v>65</v>
      </c>
      <c r="D58" s="18">
        <v>0</v>
      </c>
      <c r="E58" s="18"/>
      <c r="F58" s="18"/>
      <c r="G58" s="18"/>
      <c r="H58" s="18" t="e">
        <f t="shared" si="1"/>
        <v>#DIV/0!</v>
      </c>
      <c r="I58" s="18" t="e">
        <f t="shared" si="2"/>
        <v>#DIV/0!</v>
      </c>
      <c r="J58" s="18">
        <f t="shared" si="4"/>
        <v>0</v>
      </c>
      <c r="K58" s="18" t="e">
        <f t="shared" si="3"/>
        <v>#DIV/0!</v>
      </c>
    </row>
    <row r="59" spans="1:11" ht="66" hidden="1" x14ac:dyDescent="0.25">
      <c r="A59" s="6"/>
      <c r="B59" s="6">
        <v>21080900</v>
      </c>
      <c r="C59" s="19" t="s">
        <v>66</v>
      </c>
      <c r="D59" s="18">
        <v>0</v>
      </c>
      <c r="E59" s="18"/>
      <c r="F59" s="18"/>
      <c r="G59" s="18"/>
      <c r="H59" s="18" t="e">
        <f t="shared" si="1"/>
        <v>#DIV/0!</v>
      </c>
      <c r="I59" s="18"/>
      <c r="J59" s="18">
        <f t="shared" si="4"/>
        <v>0</v>
      </c>
      <c r="K59" s="18" t="e">
        <f t="shared" si="3"/>
        <v>#DIV/0!</v>
      </c>
    </row>
    <row r="60" spans="1:11" x14ac:dyDescent="0.25">
      <c r="A60" s="6"/>
      <c r="B60" s="6">
        <v>21081100</v>
      </c>
      <c r="C60" s="19" t="s">
        <v>67</v>
      </c>
      <c r="D60" s="18">
        <v>51</v>
      </c>
      <c r="E60" s="18"/>
      <c r="F60" s="18"/>
      <c r="G60" s="18"/>
      <c r="H60" s="18" t="e">
        <f t="shared" si="1"/>
        <v>#DIV/0!</v>
      </c>
      <c r="I60" s="18" t="e">
        <f t="shared" si="2"/>
        <v>#DIV/0!</v>
      </c>
      <c r="J60" s="18">
        <f t="shared" si="4"/>
        <v>-51</v>
      </c>
      <c r="K60" s="18">
        <f t="shared" si="3"/>
        <v>0</v>
      </c>
    </row>
    <row r="61" spans="1:11" ht="39.6" hidden="1" x14ac:dyDescent="0.25">
      <c r="A61" s="6"/>
      <c r="B61" s="6">
        <v>21081500</v>
      </c>
      <c r="C61" s="19" t="s">
        <v>68</v>
      </c>
      <c r="D61" s="18">
        <v>0</v>
      </c>
      <c r="E61" s="18">
        <v>0</v>
      </c>
      <c r="F61" s="18">
        <v>0</v>
      </c>
      <c r="G61" s="18">
        <v>0</v>
      </c>
      <c r="H61" s="18" t="e">
        <f t="shared" si="1"/>
        <v>#DIV/0!</v>
      </c>
      <c r="I61" s="18" t="e">
        <f t="shared" si="2"/>
        <v>#DIV/0!</v>
      </c>
      <c r="J61" s="18">
        <f t="shared" si="4"/>
        <v>0</v>
      </c>
      <c r="K61" s="18" t="e">
        <f t="shared" si="3"/>
        <v>#DIV/0!</v>
      </c>
    </row>
    <row r="62" spans="1:11" ht="27.6" x14ac:dyDescent="0.25">
      <c r="A62" s="6"/>
      <c r="B62" s="6">
        <v>22000000</v>
      </c>
      <c r="C62" s="17" t="s">
        <v>69</v>
      </c>
      <c r="D62" s="18">
        <f>D63+D68</f>
        <v>964</v>
      </c>
      <c r="E62" s="18">
        <f t="shared" ref="E62:G62" si="10">E63+E68</f>
        <v>1400</v>
      </c>
      <c r="F62" s="18">
        <f t="shared" si="10"/>
        <v>1400</v>
      </c>
      <c r="G62" s="18">
        <f t="shared" si="10"/>
        <v>540</v>
      </c>
      <c r="H62" s="18">
        <f t="shared" si="1"/>
        <v>38.571428571428577</v>
      </c>
      <c r="I62" s="18">
        <f t="shared" si="2"/>
        <v>38.571428571428577</v>
      </c>
      <c r="J62" s="18">
        <f t="shared" si="4"/>
        <v>-424</v>
      </c>
      <c r="K62" s="18">
        <f t="shared" si="3"/>
        <v>56.016597510373444</v>
      </c>
    </row>
    <row r="63" spans="1:11" x14ac:dyDescent="0.25">
      <c r="A63" s="6"/>
      <c r="B63" s="6">
        <v>22010000</v>
      </c>
      <c r="C63" s="19" t="s">
        <v>70</v>
      </c>
      <c r="D63" s="18">
        <f>D64</f>
        <v>734</v>
      </c>
      <c r="E63" s="18">
        <f t="shared" ref="E63:G63" si="11">E64</f>
        <v>1200</v>
      </c>
      <c r="F63" s="18">
        <f t="shared" si="11"/>
        <v>1200</v>
      </c>
      <c r="G63" s="18">
        <f t="shared" si="11"/>
        <v>517</v>
      </c>
      <c r="H63" s="18">
        <f t="shared" si="1"/>
        <v>43.083333333333336</v>
      </c>
      <c r="I63" s="18">
        <f t="shared" si="2"/>
        <v>43.083333333333336</v>
      </c>
      <c r="J63" s="18">
        <f t="shared" si="4"/>
        <v>-217</v>
      </c>
      <c r="K63" s="18">
        <f t="shared" si="3"/>
        <v>70.435967302452312</v>
      </c>
    </row>
    <row r="64" spans="1:11" x14ac:dyDescent="0.25">
      <c r="A64" s="6"/>
      <c r="B64" s="6">
        <v>22012500</v>
      </c>
      <c r="C64" s="19" t="s">
        <v>71</v>
      </c>
      <c r="D64" s="18">
        <v>734</v>
      </c>
      <c r="E64" s="18">
        <v>1200</v>
      </c>
      <c r="F64" s="18">
        <v>1200</v>
      </c>
      <c r="G64" s="18">
        <v>517</v>
      </c>
      <c r="H64" s="18">
        <f t="shared" si="1"/>
        <v>43.083333333333336</v>
      </c>
      <c r="I64" s="18">
        <f t="shared" si="2"/>
        <v>43.083333333333336</v>
      </c>
      <c r="J64" s="18">
        <f t="shared" si="4"/>
        <v>-217</v>
      </c>
      <c r="K64" s="18">
        <f t="shared" si="3"/>
        <v>70.435967302452312</v>
      </c>
    </row>
    <row r="65" spans="1:11" ht="26.4" hidden="1" x14ac:dyDescent="0.25">
      <c r="A65" s="6"/>
      <c r="B65" s="6">
        <v>22012600</v>
      </c>
      <c r="C65" s="19" t="s">
        <v>72</v>
      </c>
      <c r="D65" s="18">
        <v>0</v>
      </c>
      <c r="E65" s="18">
        <v>0</v>
      </c>
      <c r="F65" s="18">
        <v>0</v>
      </c>
      <c r="G65" s="18">
        <v>0</v>
      </c>
      <c r="H65" s="18" t="e">
        <f t="shared" si="1"/>
        <v>#DIV/0!</v>
      </c>
      <c r="I65" s="18" t="e">
        <f t="shared" si="2"/>
        <v>#DIV/0!</v>
      </c>
      <c r="J65" s="18">
        <f t="shared" si="4"/>
        <v>0</v>
      </c>
      <c r="K65" s="18" t="e">
        <f t="shared" si="3"/>
        <v>#DIV/0!</v>
      </c>
    </row>
    <row r="66" spans="1:11" ht="39.6" hidden="1" x14ac:dyDescent="0.25">
      <c r="A66" s="6"/>
      <c r="B66" s="6">
        <v>22080000</v>
      </c>
      <c r="C66" s="19" t="s">
        <v>73</v>
      </c>
      <c r="D66" s="18">
        <v>0</v>
      </c>
      <c r="E66" s="18">
        <v>0</v>
      </c>
      <c r="F66" s="18">
        <v>0</v>
      </c>
      <c r="G66" s="18">
        <v>0</v>
      </c>
      <c r="H66" s="18" t="e">
        <f t="shared" si="1"/>
        <v>#DIV/0!</v>
      </c>
      <c r="I66" s="18" t="e">
        <f t="shared" si="2"/>
        <v>#DIV/0!</v>
      </c>
      <c r="J66" s="18">
        <f t="shared" si="4"/>
        <v>0</v>
      </c>
      <c r="K66" s="18" t="e">
        <f t="shared" si="3"/>
        <v>#DIV/0!</v>
      </c>
    </row>
    <row r="67" spans="1:11" ht="39.6" hidden="1" x14ac:dyDescent="0.25">
      <c r="A67" s="6"/>
      <c r="B67" s="6">
        <v>22080400</v>
      </c>
      <c r="C67" s="19" t="s">
        <v>74</v>
      </c>
      <c r="D67" s="18">
        <v>0</v>
      </c>
      <c r="E67" s="18">
        <v>0</v>
      </c>
      <c r="F67" s="18">
        <v>0</v>
      </c>
      <c r="G67" s="18"/>
      <c r="H67" s="18" t="e">
        <f t="shared" si="1"/>
        <v>#DIV/0!</v>
      </c>
      <c r="I67" s="18" t="e">
        <f t="shared" si="2"/>
        <v>#DIV/0!</v>
      </c>
      <c r="J67" s="18">
        <f t="shared" si="4"/>
        <v>0</v>
      </c>
      <c r="K67" s="18" t="e">
        <f t="shared" si="3"/>
        <v>#DIV/0!</v>
      </c>
    </row>
    <row r="68" spans="1:11" x14ac:dyDescent="0.25">
      <c r="A68" s="6"/>
      <c r="B68" s="6">
        <v>22090000</v>
      </c>
      <c r="C68" s="19" t="s">
        <v>75</v>
      </c>
      <c r="D68" s="18">
        <f>D69+D70</f>
        <v>230</v>
      </c>
      <c r="E68" s="18">
        <f t="shared" ref="E68:G68" si="12">E69+E70</f>
        <v>200</v>
      </c>
      <c r="F68" s="18">
        <f t="shared" si="12"/>
        <v>200</v>
      </c>
      <c r="G68" s="18">
        <f t="shared" si="12"/>
        <v>23</v>
      </c>
      <c r="H68" s="18">
        <f t="shared" si="1"/>
        <v>11.5</v>
      </c>
      <c r="I68" s="18">
        <f t="shared" si="2"/>
        <v>11.5</v>
      </c>
      <c r="J68" s="18">
        <f t="shared" si="4"/>
        <v>-207</v>
      </c>
      <c r="K68" s="18">
        <f t="shared" si="3"/>
        <v>10</v>
      </c>
    </row>
    <row r="69" spans="1:11" ht="39.6" x14ac:dyDescent="0.25">
      <c r="A69" s="6"/>
      <c r="B69" s="6">
        <v>22090100</v>
      </c>
      <c r="C69" s="19" t="s">
        <v>76</v>
      </c>
      <c r="D69" s="18">
        <v>26</v>
      </c>
      <c r="E69" s="18">
        <v>0</v>
      </c>
      <c r="F69" s="18">
        <v>0</v>
      </c>
      <c r="G69" s="18">
        <v>23</v>
      </c>
      <c r="H69" s="18" t="e">
        <f t="shared" si="1"/>
        <v>#DIV/0!</v>
      </c>
      <c r="I69" s="18" t="e">
        <f t="shared" si="2"/>
        <v>#DIV/0!</v>
      </c>
      <c r="J69" s="18">
        <f t="shared" si="4"/>
        <v>-3</v>
      </c>
      <c r="K69" s="18">
        <f t="shared" si="3"/>
        <v>88.461538461538453</v>
      </c>
    </row>
    <row r="70" spans="1:11" ht="39.6" x14ac:dyDescent="0.25">
      <c r="A70" s="6"/>
      <c r="B70" s="6">
        <v>22090400</v>
      </c>
      <c r="C70" s="19" t="s">
        <v>77</v>
      </c>
      <c r="D70" s="18">
        <v>204</v>
      </c>
      <c r="E70" s="18">
        <v>200</v>
      </c>
      <c r="F70" s="18">
        <v>200</v>
      </c>
      <c r="G70" s="18">
        <v>0</v>
      </c>
      <c r="H70" s="18">
        <f t="shared" si="1"/>
        <v>0</v>
      </c>
      <c r="I70" s="18">
        <f t="shared" si="2"/>
        <v>0</v>
      </c>
      <c r="J70" s="18">
        <f t="shared" si="4"/>
        <v>-204</v>
      </c>
      <c r="K70" s="18">
        <f t="shared" si="3"/>
        <v>0</v>
      </c>
    </row>
    <row r="71" spans="1:11" ht="13.8" x14ac:dyDescent="0.25">
      <c r="A71" s="6"/>
      <c r="B71" s="6">
        <v>24000000</v>
      </c>
      <c r="C71" s="17" t="s">
        <v>78</v>
      </c>
      <c r="D71" s="18">
        <f>D72</f>
        <v>11192</v>
      </c>
      <c r="E71" s="18">
        <f t="shared" ref="E71:G71" si="13">E72</f>
        <v>4000</v>
      </c>
      <c r="F71" s="18">
        <f t="shared" si="13"/>
        <v>4000</v>
      </c>
      <c r="G71" s="18">
        <f t="shared" si="13"/>
        <v>0</v>
      </c>
      <c r="H71" s="18">
        <f t="shared" si="1"/>
        <v>0</v>
      </c>
      <c r="I71" s="18">
        <f t="shared" si="2"/>
        <v>0</v>
      </c>
      <c r="J71" s="18">
        <f t="shared" si="4"/>
        <v>-11192</v>
      </c>
      <c r="K71" s="18">
        <f t="shared" si="3"/>
        <v>0</v>
      </c>
    </row>
    <row r="72" spans="1:11" x14ac:dyDescent="0.25">
      <c r="A72" s="6"/>
      <c r="B72" s="6">
        <v>24060000</v>
      </c>
      <c r="C72" s="19" t="s">
        <v>65</v>
      </c>
      <c r="D72" s="18">
        <f>D73+D74</f>
        <v>11192</v>
      </c>
      <c r="E72" s="18">
        <f t="shared" ref="E72:G72" si="14">E73+E74</f>
        <v>4000</v>
      </c>
      <c r="F72" s="18">
        <f t="shared" si="14"/>
        <v>4000</v>
      </c>
      <c r="G72" s="18">
        <f t="shared" si="14"/>
        <v>0</v>
      </c>
      <c r="H72" s="18">
        <f t="shared" si="1"/>
        <v>0</v>
      </c>
      <c r="I72" s="18">
        <f t="shared" si="2"/>
        <v>0</v>
      </c>
      <c r="J72" s="18">
        <f t="shared" si="4"/>
        <v>-11192</v>
      </c>
      <c r="K72" s="18">
        <f t="shared" si="3"/>
        <v>0</v>
      </c>
    </row>
    <row r="73" spans="1:11" x14ac:dyDescent="0.25">
      <c r="A73" s="6"/>
      <c r="B73" s="6">
        <v>24060300</v>
      </c>
      <c r="C73" s="19" t="s">
        <v>65</v>
      </c>
      <c r="D73" s="18">
        <v>7068</v>
      </c>
      <c r="E73" s="18"/>
      <c r="F73" s="18"/>
      <c r="G73" s="18"/>
      <c r="H73" s="18" t="e">
        <f t="shared" si="1"/>
        <v>#DIV/0!</v>
      </c>
      <c r="I73" s="18" t="e">
        <f t="shared" si="2"/>
        <v>#DIV/0!</v>
      </c>
      <c r="J73" s="18">
        <f t="shared" si="4"/>
        <v>-7068</v>
      </c>
      <c r="K73" s="18">
        <f t="shared" si="3"/>
        <v>0</v>
      </c>
    </row>
    <row r="74" spans="1:11" ht="66" x14ac:dyDescent="0.25">
      <c r="A74" s="6"/>
      <c r="B74" s="6">
        <v>24062200</v>
      </c>
      <c r="C74" s="19" t="s">
        <v>79</v>
      </c>
      <c r="D74" s="18">
        <v>4124</v>
      </c>
      <c r="E74" s="18">
        <v>4000</v>
      </c>
      <c r="F74" s="18">
        <v>4000</v>
      </c>
      <c r="G74" s="18">
        <v>0</v>
      </c>
      <c r="H74" s="18">
        <f t="shared" si="1"/>
        <v>0</v>
      </c>
      <c r="I74" s="18">
        <f t="shared" si="2"/>
        <v>0</v>
      </c>
      <c r="J74" s="18">
        <f t="shared" si="4"/>
        <v>-4124</v>
      </c>
      <c r="K74" s="18">
        <f t="shared" si="3"/>
        <v>0</v>
      </c>
    </row>
    <row r="75" spans="1:11" hidden="1" x14ac:dyDescent="0.25">
      <c r="A75" s="6"/>
      <c r="B75" s="14">
        <v>30000000</v>
      </c>
      <c r="C75" s="15" t="s">
        <v>80</v>
      </c>
      <c r="D75" s="16">
        <f>D76</f>
        <v>0</v>
      </c>
      <c r="E75" s="16">
        <v>0</v>
      </c>
      <c r="F75" s="16">
        <v>0</v>
      </c>
      <c r="G75" s="16">
        <v>0</v>
      </c>
      <c r="H75" s="16" t="e">
        <f t="shared" si="1"/>
        <v>#DIV/0!</v>
      </c>
      <c r="I75" s="16" t="e">
        <f t="shared" si="2"/>
        <v>#DIV/0!</v>
      </c>
      <c r="J75" s="16">
        <f t="shared" si="4"/>
        <v>0</v>
      </c>
      <c r="K75" s="16" t="e">
        <f t="shared" si="3"/>
        <v>#DIV/0!</v>
      </c>
    </row>
    <row r="76" spans="1:11" hidden="1" x14ac:dyDescent="0.25">
      <c r="A76" s="6"/>
      <c r="B76" s="6">
        <v>31000000</v>
      </c>
      <c r="C76" s="19" t="s">
        <v>81</v>
      </c>
      <c r="D76" s="18">
        <v>0</v>
      </c>
      <c r="E76" s="18">
        <v>0</v>
      </c>
      <c r="F76" s="18">
        <v>0</v>
      </c>
      <c r="G76" s="18">
        <v>0</v>
      </c>
      <c r="H76" s="18" t="e">
        <f t="shared" si="1"/>
        <v>#DIV/0!</v>
      </c>
      <c r="I76" s="18" t="e">
        <f t="shared" si="2"/>
        <v>#DIV/0!</v>
      </c>
      <c r="J76" s="18">
        <f t="shared" si="4"/>
        <v>0</v>
      </c>
      <c r="K76" s="18" t="e">
        <f t="shared" si="3"/>
        <v>#DIV/0!</v>
      </c>
    </row>
    <row r="77" spans="1:11" ht="66" hidden="1" x14ac:dyDescent="0.25">
      <c r="A77" s="6"/>
      <c r="B77" s="6">
        <v>31010000</v>
      </c>
      <c r="C77" s="19" t="s">
        <v>82</v>
      </c>
      <c r="D77" s="18">
        <v>0</v>
      </c>
      <c r="E77" s="18">
        <v>0</v>
      </c>
      <c r="F77" s="18">
        <v>0</v>
      </c>
      <c r="G77" s="18">
        <v>0</v>
      </c>
      <c r="H77" s="18" t="e">
        <f t="shared" ref="H77:H137" si="15">G77/E77*100</f>
        <v>#DIV/0!</v>
      </c>
      <c r="I77" s="18" t="e">
        <f t="shared" ref="I77:I103" si="16">G77/F77*100</f>
        <v>#DIV/0!</v>
      </c>
      <c r="J77" s="18">
        <f t="shared" si="4"/>
        <v>0</v>
      </c>
      <c r="K77" s="18" t="e">
        <f t="shared" ref="K77:K137" si="17">G77/D77*100</f>
        <v>#DIV/0!</v>
      </c>
    </row>
    <row r="78" spans="1:11" ht="66" hidden="1" x14ac:dyDescent="0.25">
      <c r="A78" s="6"/>
      <c r="B78" s="6">
        <v>31010200</v>
      </c>
      <c r="C78" s="19" t="s">
        <v>83</v>
      </c>
      <c r="D78" s="18">
        <v>0</v>
      </c>
      <c r="E78" s="18">
        <v>0</v>
      </c>
      <c r="F78" s="18">
        <v>0</v>
      </c>
      <c r="G78" s="18">
        <v>0</v>
      </c>
      <c r="H78" s="18" t="e">
        <f t="shared" si="15"/>
        <v>#DIV/0!</v>
      </c>
      <c r="I78" s="18" t="e">
        <f t="shared" si="16"/>
        <v>#DIV/0!</v>
      </c>
      <c r="J78" s="18">
        <f t="shared" ref="J78:J137" si="18">G78-D78</f>
        <v>0</v>
      </c>
      <c r="K78" s="18" t="e">
        <f t="shared" si="17"/>
        <v>#DIV/0!</v>
      </c>
    </row>
    <row r="79" spans="1:11" x14ac:dyDescent="0.25">
      <c r="A79" s="6"/>
      <c r="B79" s="14">
        <v>40000000</v>
      </c>
      <c r="C79" s="15" t="s">
        <v>84</v>
      </c>
      <c r="D79" s="16">
        <f>D80</f>
        <v>79000</v>
      </c>
      <c r="E79" s="16">
        <f t="shared" ref="E79:G79" si="19">E80</f>
        <v>2000</v>
      </c>
      <c r="F79" s="16">
        <f t="shared" si="19"/>
        <v>2000</v>
      </c>
      <c r="G79" s="16">
        <f t="shared" si="19"/>
        <v>2000</v>
      </c>
      <c r="H79" s="16">
        <f t="shared" si="15"/>
        <v>100</v>
      </c>
      <c r="I79" s="16">
        <f t="shared" si="16"/>
        <v>100</v>
      </c>
      <c r="J79" s="16">
        <f t="shared" si="18"/>
        <v>-77000</v>
      </c>
      <c r="K79" s="16">
        <f t="shared" si="17"/>
        <v>2.5316455696202533</v>
      </c>
    </row>
    <row r="80" spans="1:11" x14ac:dyDescent="0.25">
      <c r="A80" s="6"/>
      <c r="B80" s="6">
        <v>41000000</v>
      </c>
      <c r="C80" s="19" t="s">
        <v>85</v>
      </c>
      <c r="D80" s="18">
        <f>D88</f>
        <v>79000</v>
      </c>
      <c r="E80" s="18">
        <f t="shared" ref="E80:G80" si="20">E88</f>
        <v>2000</v>
      </c>
      <c r="F80" s="18">
        <f t="shared" si="20"/>
        <v>2000</v>
      </c>
      <c r="G80" s="18">
        <f t="shared" si="20"/>
        <v>2000</v>
      </c>
      <c r="H80" s="18">
        <f t="shared" si="15"/>
        <v>100</v>
      </c>
      <c r="I80" s="18">
        <f t="shared" si="16"/>
        <v>100</v>
      </c>
      <c r="J80" s="18">
        <f t="shared" si="18"/>
        <v>-77000</v>
      </c>
      <c r="K80" s="18">
        <f t="shared" si="17"/>
        <v>2.5316455696202533</v>
      </c>
    </row>
    <row r="81" spans="1:11" hidden="1" x14ac:dyDescent="0.25">
      <c r="A81" s="6"/>
      <c r="B81" s="6">
        <v>41020000</v>
      </c>
      <c r="C81" s="19" t="s">
        <v>86</v>
      </c>
      <c r="D81" s="18">
        <v>0</v>
      </c>
      <c r="E81" s="18">
        <v>0</v>
      </c>
      <c r="F81" s="18">
        <v>0</v>
      </c>
      <c r="G81" s="18">
        <v>0</v>
      </c>
      <c r="H81" s="18" t="e">
        <f t="shared" si="15"/>
        <v>#DIV/0!</v>
      </c>
      <c r="I81" s="18" t="e">
        <f t="shared" si="16"/>
        <v>#DIV/0!</v>
      </c>
      <c r="J81" s="18">
        <f t="shared" si="18"/>
        <v>0</v>
      </c>
      <c r="K81" s="18" t="e">
        <f t="shared" si="17"/>
        <v>#DIV/0!</v>
      </c>
    </row>
    <row r="82" spans="1:11" hidden="1" x14ac:dyDescent="0.25">
      <c r="A82" s="6"/>
      <c r="B82" s="6">
        <v>41020100</v>
      </c>
      <c r="C82" s="19" t="s">
        <v>87</v>
      </c>
      <c r="D82" s="18">
        <v>0</v>
      </c>
      <c r="E82" s="18">
        <v>0</v>
      </c>
      <c r="F82" s="18">
        <v>0</v>
      </c>
      <c r="G82" s="18">
        <v>0</v>
      </c>
      <c r="H82" s="18" t="e">
        <f t="shared" si="15"/>
        <v>#DIV/0!</v>
      </c>
      <c r="I82" s="18" t="e">
        <f t="shared" si="16"/>
        <v>#DIV/0!</v>
      </c>
      <c r="J82" s="18">
        <f t="shared" si="18"/>
        <v>0</v>
      </c>
      <c r="K82" s="18" t="e">
        <f t="shared" si="17"/>
        <v>#DIV/0!</v>
      </c>
    </row>
    <row r="83" spans="1:11" hidden="1" x14ac:dyDescent="0.25">
      <c r="A83" s="6"/>
      <c r="B83" s="6">
        <v>41030000</v>
      </c>
      <c r="C83" s="19" t="s">
        <v>88</v>
      </c>
      <c r="D83" s="18">
        <v>0</v>
      </c>
      <c r="E83" s="18">
        <v>0</v>
      </c>
      <c r="F83" s="18">
        <v>0</v>
      </c>
      <c r="G83" s="18">
        <v>0</v>
      </c>
      <c r="H83" s="18" t="e">
        <f t="shared" si="15"/>
        <v>#DIV/0!</v>
      </c>
      <c r="I83" s="18" t="e">
        <f t="shared" si="16"/>
        <v>#DIV/0!</v>
      </c>
      <c r="J83" s="18">
        <f t="shared" si="18"/>
        <v>0</v>
      </c>
      <c r="K83" s="18" t="e">
        <f t="shared" si="17"/>
        <v>#DIV/0!</v>
      </c>
    </row>
    <row r="84" spans="1:11" ht="39.6" hidden="1" x14ac:dyDescent="0.25">
      <c r="A84" s="6"/>
      <c r="B84" s="6">
        <v>41033200</v>
      </c>
      <c r="C84" s="19" t="s">
        <v>89</v>
      </c>
      <c r="D84" s="18">
        <v>0</v>
      </c>
      <c r="E84" s="18">
        <v>0</v>
      </c>
      <c r="F84" s="18">
        <v>0</v>
      </c>
      <c r="G84" s="18">
        <v>0</v>
      </c>
      <c r="H84" s="18" t="e">
        <f t="shared" si="15"/>
        <v>#DIV/0!</v>
      </c>
      <c r="I84" s="18" t="e">
        <f t="shared" si="16"/>
        <v>#DIV/0!</v>
      </c>
      <c r="J84" s="18">
        <f t="shared" si="18"/>
        <v>0</v>
      </c>
      <c r="K84" s="18" t="e">
        <f t="shared" si="17"/>
        <v>#DIV/0!</v>
      </c>
    </row>
    <row r="85" spans="1:11" ht="26.4" hidden="1" x14ac:dyDescent="0.25">
      <c r="A85" s="6"/>
      <c r="B85" s="6">
        <v>41033900</v>
      </c>
      <c r="C85" s="19" t="s">
        <v>90</v>
      </c>
      <c r="D85" s="18">
        <v>0</v>
      </c>
      <c r="E85" s="18">
        <v>0</v>
      </c>
      <c r="F85" s="18">
        <v>0</v>
      </c>
      <c r="G85" s="18">
        <v>0</v>
      </c>
      <c r="H85" s="18" t="e">
        <f t="shared" si="15"/>
        <v>#DIV/0!</v>
      </c>
      <c r="I85" s="18" t="e">
        <f t="shared" si="16"/>
        <v>#DIV/0!</v>
      </c>
      <c r="J85" s="18">
        <f t="shared" si="18"/>
        <v>0</v>
      </c>
      <c r="K85" s="18" t="e">
        <f t="shared" si="17"/>
        <v>#DIV/0!</v>
      </c>
    </row>
    <row r="86" spans="1:11" ht="26.4" hidden="1" x14ac:dyDescent="0.25">
      <c r="A86" s="6"/>
      <c r="B86" s="6">
        <v>41034200</v>
      </c>
      <c r="C86" s="19" t="s">
        <v>91</v>
      </c>
      <c r="D86" s="18">
        <v>0</v>
      </c>
      <c r="E86" s="18">
        <v>0</v>
      </c>
      <c r="F86" s="18">
        <v>0</v>
      </c>
      <c r="G86" s="18">
        <v>0</v>
      </c>
      <c r="H86" s="18" t="e">
        <f t="shared" si="15"/>
        <v>#DIV/0!</v>
      </c>
      <c r="I86" s="18" t="e">
        <f t="shared" si="16"/>
        <v>#DIV/0!</v>
      </c>
      <c r="J86" s="18">
        <f t="shared" si="18"/>
        <v>0</v>
      </c>
      <c r="K86" s="18" t="e">
        <f t="shared" si="17"/>
        <v>#DIV/0!</v>
      </c>
    </row>
    <row r="87" spans="1:11" ht="39.6" hidden="1" x14ac:dyDescent="0.25">
      <c r="A87" s="6"/>
      <c r="B87" s="6">
        <v>41034500</v>
      </c>
      <c r="C87" s="19" t="s">
        <v>92</v>
      </c>
      <c r="D87" s="18">
        <v>0</v>
      </c>
      <c r="E87" s="18">
        <v>0</v>
      </c>
      <c r="F87" s="18">
        <v>0</v>
      </c>
      <c r="G87" s="18">
        <v>0</v>
      </c>
      <c r="H87" s="18" t="e">
        <f t="shared" si="15"/>
        <v>#DIV/0!</v>
      </c>
      <c r="I87" s="18" t="e">
        <f t="shared" si="16"/>
        <v>#DIV/0!</v>
      </c>
      <c r="J87" s="18">
        <f t="shared" si="18"/>
        <v>0</v>
      </c>
      <c r="K87" s="18" t="e">
        <f t="shared" si="17"/>
        <v>#DIV/0!</v>
      </c>
    </row>
    <row r="88" spans="1:11" x14ac:dyDescent="0.25">
      <c r="A88" s="6"/>
      <c r="B88" s="6">
        <v>41040000</v>
      </c>
      <c r="C88" s="19" t="s">
        <v>93</v>
      </c>
      <c r="D88" s="18">
        <f>D90</f>
        <v>79000</v>
      </c>
      <c r="E88" s="18">
        <f t="shared" ref="E88:G88" si="21">E90</f>
        <v>2000</v>
      </c>
      <c r="F88" s="18">
        <f t="shared" si="21"/>
        <v>2000</v>
      </c>
      <c r="G88" s="18">
        <f t="shared" si="21"/>
        <v>2000</v>
      </c>
      <c r="H88" s="18">
        <f t="shared" si="15"/>
        <v>100</v>
      </c>
      <c r="I88" s="18">
        <f t="shared" si="16"/>
        <v>100</v>
      </c>
      <c r="J88" s="18">
        <f t="shared" si="18"/>
        <v>-77000</v>
      </c>
      <c r="K88" s="18">
        <f t="shared" si="17"/>
        <v>2.5316455696202533</v>
      </c>
    </row>
    <row r="89" spans="1:11" ht="52.8" hidden="1" x14ac:dyDescent="0.25">
      <c r="A89" s="6"/>
      <c r="B89" s="6">
        <v>41040200</v>
      </c>
      <c r="C89" s="19" t="s">
        <v>94</v>
      </c>
      <c r="D89" s="18">
        <v>0</v>
      </c>
      <c r="E89" s="18">
        <v>0</v>
      </c>
      <c r="F89" s="18">
        <v>0</v>
      </c>
      <c r="G89" s="18">
        <v>0</v>
      </c>
      <c r="H89" s="18" t="e">
        <f t="shared" si="15"/>
        <v>#DIV/0!</v>
      </c>
      <c r="I89" s="18" t="e">
        <f t="shared" si="16"/>
        <v>#DIV/0!</v>
      </c>
      <c r="J89" s="18">
        <f t="shared" si="18"/>
        <v>0</v>
      </c>
      <c r="K89" s="18" t="e">
        <f t="shared" si="17"/>
        <v>#DIV/0!</v>
      </c>
    </row>
    <row r="90" spans="1:11" x14ac:dyDescent="0.25">
      <c r="A90" s="6"/>
      <c r="B90" s="6">
        <v>41040400</v>
      </c>
      <c r="C90" s="19" t="s">
        <v>95</v>
      </c>
      <c r="D90" s="18">
        <v>79000</v>
      </c>
      <c r="E90" s="18">
        <v>2000</v>
      </c>
      <c r="F90" s="18">
        <v>2000</v>
      </c>
      <c r="G90" s="18">
        <v>2000</v>
      </c>
      <c r="H90" s="18"/>
      <c r="I90" s="18"/>
      <c r="J90" s="18"/>
      <c r="K90" s="18"/>
    </row>
    <row r="91" spans="1:11" ht="26.4" hidden="1" x14ac:dyDescent="0.25">
      <c r="A91" s="6"/>
      <c r="B91" s="6">
        <v>41050000</v>
      </c>
      <c r="C91" s="19" t="s">
        <v>96</v>
      </c>
      <c r="D91" s="18">
        <v>0</v>
      </c>
      <c r="E91" s="18">
        <v>0</v>
      </c>
      <c r="F91" s="18">
        <v>0</v>
      </c>
      <c r="G91" s="18">
        <v>0</v>
      </c>
      <c r="H91" s="18" t="e">
        <f t="shared" si="15"/>
        <v>#DIV/0!</v>
      </c>
      <c r="I91" s="18" t="e">
        <f t="shared" si="16"/>
        <v>#DIV/0!</v>
      </c>
      <c r="J91" s="18">
        <f t="shared" si="18"/>
        <v>0</v>
      </c>
      <c r="K91" s="18" t="e">
        <f t="shared" si="17"/>
        <v>#DIV/0!</v>
      </c>
    </row>
    <row r="92" spans="1:11" ht="66" hidden="1" x14ac:dyDescent="0.25">
      <c r="A92" s="6"/>
      <c r="B92" s="6">
        <v>41050900</v>
      </c>
      <c r="C92" s="19" t="s">
        <v>97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</row>
    <row r="93" spans="1:11" ht="39.6" hidden="1" x14ac:dyDescent="0.25">
      <c r="A93" s="6"/>
      <c r="B93" s="6">
        <v>41051000</v>
      </c>
      <c r="C93" s="19" t="s">
        <v>98</v>
      </c>
      <c r="D93" s="18">
        <v>0</v>
      </c>
      <c r="E93" s="18">
        <v>0</v>
      </c>
      <c r="F93" s="18">
        <v>0</v>
      </c>
      <c r="G93" s="18">
        <v>0</v>
      </c>
      <c r="H93" s="18" t="e">
        <f t="shared" si="15"/>
        <v>#DIV/0!</v>
      </c>
      <c r="I93" s="18" t="e">
        <f t="shared" si="16"/>
        <v>#DIV/0!</v>
      </c>
      <c r="J93" s="18">
        <f t="shared" si="18"/>
        <v>0</v>
      </c>
      <c r="K93" s="18" t="e">
        <f t="shared" si="17"/>
        <v>#DIV/0!</v>
      </c>
    </row>
    <row r="94" spans="1:11" ht="39.6" hidden="1" x14ac:dyDescent="0.25">
      <c r="A94" s="6"/>
      <c r="B94" s="6">
        <v>41051100</v>
      </c>
      <c r="C94" s="19" t="s">
        <v>99</v>
      </c>
      <c r="D94" s="18">
        <v>0</v>
      </c>
      <c r="E94" s="18">
        <v>0</v>
      </c>
      <c r="F94" s="18">
        <v>0</v>
      </c>
      <c r="G94" s="18">
        <v>0</v>
      </c>
      <c r="H94" s="18" t="e">
        <f t="shared" si="15"/>
        <v>#DIV/0!</v>
      </c>
      <c r="I94" s="18" t="e">
        <f t="shared" si="16"/>
        <v>#DIV/0!</v>
      </c>
      <c r="J94" s="18">
        <f t="shared" si="18"/>
        <v>0</v>
      </c>
      <c r="K94" s="18" t="e">
        <f t="shared" si="17"/>
        <v>#DIV/0!</v>
      </c>
    </row>
    <row r="95" spans="1:11" ht="39.6" hidden="1" x14ac:dyDescent="0.25">
      <c r="A95" s="6"/>
      <c r="B95" s="6">
        <v>41051200</v>
      </c>
      <c r="C95" s="19" t="s">
        <v>100</v>
      </c>
      <c r="D95" s="18">
        <v>0</v>
      </c>
      <c r="E95" s="18">
        <v>0</v>
      </c>
      <c r="F95" s="18">
        <v>0</v>
      </c>
      <c r="G95" s="18">
        <v>0</v>
      </c>
      <c r="H95" s="18" t="e">
        <f t="shared" si="15"/>
        <v>#DIV/0!</v>
      </c>
      <c r="I95" s="18" t="e">
        <f t="shared" si="16"/>
        <v>#DIV/0!</v>
      </c>
      <c r="J95" s="18">
        <f t="shared" si="18"/>
        <v>0</v>
      </c>
      <c r="K95" s="18" t="e">
        <f t="shared" si="17"/>
        <v>#DIV/0!</v>
      </c>
    </row>
    <row r="96" spans="1:11" ht="52.8" hidden="1" x14ac:dyDescent="0.25">
      <c r="A96" s="6"/>
      <c r="B96" s="6">
        <v>41051400</v>
      </c>
      <c r="C96" s="19" t="s">
        <v>101</v>
      </c>
      <c r="D96" s="18">
        <v>0</v>
      </c>
      <c r="E96" s="18">
        <v>0</v>
      </c>
      <c r="F96" s="18">
        <v>0</v>
      </c>
      <c r="G96" s="18">
        <v>0</v>
      </c>
      <c r="H96" s="18" t="e">
        <f t="shared" si="15"/>
        <v>#DIV/0!</v>
      </c>
      <c r="I96" s="18" t="e">
        <f t="shared" si="16"/>
        <v>#DIV/0!</v>
      </c>
      <c r="J96" s="18">
        <f t="shared" si="18"/>
        <v>0</v>
      </c>
      <c r="K96" s="18" t="e">
        <f t="shared" si="17"/>
        <v>#DIV/0!</v>
      </c>
    </row>
    <row r="97" spans="1:11" ht="39.6" hidden="1" x14ac:dyDescent="0.25">
      <c r="A97" s="6"/>
      <c r="B97" s="6">
        <v>41051500</v>
      </c>
      <c r="C97" s="19" t="s">
        <v>102</v>
      </c>
      <c r="D97" s="18">
        <v>0</v>
      </c>
      <c r="E97" s="18">
        <v>0</v>
      </c>
      <c r="F97" s="18">
        <v>0</v>
      </c>
      <c r="G97" s="18">
        <v>0</v>
      </c>
      <c r="H97" s="18" t="e">
        <f t="shared" si="15"/>
        <v>#DIV/0!</v>
      </c>
      <c r="I97" s="18" t="e">
        <f t="shared" si="16"/>
        <v>#DIV/0!</v>
      </c>
      <c r="J97" s="18">
        <f t="shared" si="18"/>
        <v>0</v>
      </c>
      <c r="K97" s="18" t="e">
        <f t="shared" si="17"/>
        <v>#DIV/0!</v>
      </c>
    </row>
    <row r="98" spans="1:11" ht="52.8" hidden="1" x14ac:dyDescent="0.25">
      <c r="A98" s="6"/>
      <c r="B98" s="6">
        <v>41053000</v>
      </c>
      <c r="C98" s="19" t="s">
        <v>103</v>
      </c>
      <c r="D98" s="18">
        <v>0</v>
      </c>
      <c r="E98" s="18">
        <v>0</v>
      </c>
      <c r="F98" s="18">
        <v>0</v>
      </c>
      <c r="G98" s="18">
        <v>0</v>
      </c>
      <c r="H98" s="18" t="e">
        <f t="shared" si="15"/>
        <v>#DIV/0!</v>
      </c>
      <c r="I98" s="18" t="e">
        <f t="shared" si="16"/>
        <v>#DIV/0!</v>
      </c>
      <c r="J98" s="18">
        <f t="shared" si="18"/>
        <v>0</v>
      </c>
      <c r="K98" s="18" t="e">
        <f t="shared" si="17"/>
        <v>#DIV/0!</v>
      </c>
    </row>
    <row r="99" spans="1:11" hidden="1" x14ac:dyDescent="0.25">
      <c r="A99" s="6"/>
      <c r="B99" s="6">
        <v>41053900</v>
      </c>
      <c r="C99" s="19" t="s">
        <v>104</v>
      </c>
      <c r="D99" s="18">
        <v>6000</v>
      </c>
      <c r="E99" s="18">
        <v>0</v>
      </c>
      <c r="F99" s="18">
        <v>0</v>
      </c>
      <c r="G99" s="18">
        <v>0</v>
      </c>
      <c r="H99" s="18" t="e">
        <f t="shared" si="15"/>
        <v>#DIV/0!</v>
      </c>
      <c r="I99" s="18" t="e">
        <f t="shared" si="16"/>
        <v>#DIV/0!</v>
      </c>
      <c r="J99" s="18">
        <f t="shared" si="18"/>
        <v>-6000</v>
      </c>
      <c r="K99" s="18">
        <f t="shared" si="17"/>
        <v>0</v>
      </c>
    </row>
    <row r="100" spans="1:11" ht="39.6" hidden="1" x14ac:dyDescent="0.25">
      <c r="A100" s="6"/>
      <c r="B100" s="6">
        <v>41054300</v>
      </c>
      <c r="C100" s="19" t="s">
        <v>105</v>
      </c>
      <c r="D100" s="18">
        <v>0</v>
      </c>
      <c r="E100" s="18">
        <v>0</v>
      </c>
      <c r="F100" s="18">
        <v>0</v>
      </c>
      <c r="G100" s="18">
        <v>0</v>
      </c>
      <c r="H100" s="18"/>
      <c r="I100" s="18"/>
      <c r="J100" s="18"/>
      <c r="K100" s="18"/>
    </row>
    <row r="101" spans="1:11" ht="52.8" hidden="1" x14ac:dyDescent="0.25">
      <c r="A101" s="6"/>
      <c r="B101" s="6">
        <v>41054500</v>
      </c>
      <c r="C101" s="19" t="s">
        <v>106</v>
      </c>
      <c r="D101" s="18">
        <v>0</v>
      </c>
      <c r="E101" s="18">
        <v>0</v>
      </c>
      <c r="F101" s="18">
        <v>0</v>
      </c>
      <c r="G101" s="18">
        <v>0</v>
      </c>
      <c r="H101" s="18"/>
      <c r="I101" s="18"/>
      <c r="J101" s="18"/>
      <c r="K101" s="18"/>
    </row>
    <row r="102" spans="1:11" ht="39.6" hidden="1" x14ac:dyDescent="0.25">
      <c r="A102" s="6"/>
      <c r="B102" s="6">
        <v>41054900</v>
      </c>
      <c r="C102" s="19" t="s">
        <v>107</v>
      </c>
      <c r="D102" s="18">
        <v>0</v>
      </c>
      <c r="E102" s="18">
        <v>0</v>
      </c>
      <c r="F102" s="18">
        <v>0</v>
      </c>
      <c r="G102" s="18">
        <v>0</v>
      </c>
      <c r="H102" s="18" t="e">
        <f t="shared" si="15"/>
        <v>#DIV/0!</v>
      </c>
      <c r="I102" s="18" t="e">
        <f t="shared" si="16"/>
        <v>#DIV/0!</v>
      </c>
      <c r="J102" s="18"/>
      <c r="K102" s="18"/>
    </row>
    <row r="103" spans="1:11" ht="52.8" hidden="1" x14ac:dyDescent="0.25">
      <c r="A103" s="6"/>
      <c r="B103" s="6">
        <v>41055000</v>
      </c>
      <c r="C103" s="19" t="s">
        <v>108</v>
      </c>
      <c r="D103" s="18">
        <v>0</v>
      </c>
      <c r="E103" s="18">
        <v>0</v>
      </c>
      <c r="F103" s="18">
        <v>0</v>
      </c>
      <c r="G103" s="18">
        <v>0</v>
      </c>
      <c r="H103" s="18" t="e">
        <f t="shared" si="15"/>
        <v>#DIV/0!</v>
      </c>
      <c r="I103" s="18" t="e">
        <f t="shared" si="16"/>
        <v>#DIV/0!</v>
      </c>
      <c r="J103" s="18">
        <f t="shared" si="18"/>
        <v>0</v>
      </c>
      <c r="K103" s="18" t="e">
        <f t="shared" si="17"/>
        <v>#DIV/0!</v>
      </c>
    </row>
    <row r="104" spans="1:11" s="4" customFormat="1" x14ac:dyDescent="0.25">
      <c r="A104" s="45" t="s">
        <v>109</v>
      </c>
      <c r="B104" s="45"/>
      <c r="C104" s="45"/>
      <c r="D104" s="21">
        <f>D13+D54</f>
        <v>2948460</v>
      </c>
      <c r="E104" s="21">
        <f>E13+E54</f>
        <v>2700000</v>
      </c>
      <c r="F104" s="21">
        <f t="shared" ref="F104:G104" si="22">F13+F54</f>
        <v>2700000</v>
      </c>
      <c r="G104" s="21">
        <f t="shared" si="22"/>
        <v>2593722</v>
      </c>
      <c r="H104" s="21">
        <f t="shared" si="15"/>
        <v>96.063777777777787</v>
      </c>
      <c r="I104" s="21">
        <f t="shared" ref="I104:I137" si="23">G104/F104*100</f>
        <v>96.063777777777787</v>
      </c>
      <c r="J104" s="21">
        <f t="shared" si="18"/>
        <v>-354738</v>
      </c>
      <c r="K104" s="21">
        <f t="shared" si="17"/>
        <v>87.968702305610393</v>
      </c>
    </row>
    <row r="105" spans="1:11" s="4" customFormat="1" x14ac:dyDescent="0.25">
      <c r="A105" s="46" t="s">
        <v>110</v>
      </c>
      <c r="B105" s="46"/>
      <c r="C105" s="46"/>
      <c r="D105" s="22">
        <f>D13+D54+D79</f>
        <v>3027460</v>
      </c>
      <c r="E105" s="22">
        <f>E13+E54+E79</f>
        <v>2702000</v>
      </c>
      <c r="F105" s="22">
        <f t="shared" ref="F105:G105" si="24">F13+F54+F79</f>
        <v>2702000</v>
      </c>
      <c r="G105" s="22">
        <f t="shared" si="24"/>
        <v>2595722</v>
      </c>
      <c r="H105" s="22">
        <f t="shared" si="15"/>
        <v>96.066691339748331</v>
      </c>
      <c r="I105" s="22">
        <f t="shared" si="23"/>
        <v>96.066691339748331</v>
      </c>
      <c r="J105" s="22">
        <f t="shared" si="18"/>
        <v>-431738</v>
      </c>
      <c r="K105" s="22">
        <f t="shared" si="17"/>
        <v>85.739266579905276</v>
      </c>
    </row>
    <row r="106" spans="1:11" ht="14.25" customHeight="1" x14ac:dyDescent="0.25">
      <c r="A106" s="6"/>
      <c r="B106" s="23"/>
      <c r="C106" s="24" t="s">
        <v>111</v>
      </c>
      <c r="D106" s="25"/>
      <c r="E106" s="25"/>
      <c r="F106" s="25"/>
      <c r="G106" s="25"/>
      <c r="H106" s="26"/>
      <c r="I106" s="26"/>
      <c r="J106" s="26"/>
      <c r="K106" s="26"/>
    </row>
    <row r="107" spans="1:11" x14ac:dyDescent="0.25">
      <c r="B107" s="27">
        <v>10000000</v>
      </c>
      <c r="C107" s="28" t="s">
        <v>20</v>
      </c>
      <c r="D107" s="29">
        <f t="shared" ref="D107:D108" si="25">D108</f>
        <v>3249</v>
      </c>
      <c r="E107" s="29">
        <f t="shared" ref="E107:G108" si="26">E108</f>
        <v>1200</v>
      </c>
      <c r="F107" s="29">
        <f t="shared" si="26"/>
        <v>1200</v>
      </c>
      <c r="G107" s="29">
        <f t="shared" si="26"/>
        <v>622</v>
      </c>
      <c r="H107" s="29">
        <f t="shared" si="15"/>
        <v>51.833333333333329</v>
      </c>
      <c r="I107" s="29">
        <f t="shared" si="23"/>
        <v>51.833333333333329</v>
      </c>
      <c r="J107" s="29">
        <f t="shared" si="18"/>
        <v>-2627</v>
      </c>
      <c r="K107" s="29">
        <f t="shared" si="17"/>
        <v>19.144352108341028</v>
      </c>
    </row>
    <row r="108" spans="1:11" ht="13.8" x14ac:dyDescent="0.25">
      <c r="B108" s="6">
        <v>19000000</v>
      </c>
      <c r="C108" s="17" t="s">
        <v>112</v>
      </c>
      <c r="D108" s="18">
        <f t="shared" si="25"/>
        <v>3249</v>
      </c>
      <c r="E108" s="18">
        <f t="shared" si="26"/>
        <v>1200</v>
      </c>
      <c r="F108" s="18">
        <f t="shared" si="26"/>
        <v>1200</v>
      </c>
      <c r="G108" s="18">
        <f t="shared" si="26"/>
        <v>622</v>
      </c>
      <c r="H108" s="30">
        <f t="shared" si="15"/>
        <v>51.833333333333329</v>
      </c>
      <c r="I108" s="30">
        <f t="shared" si="23"/>
        <v>51.833333333333329</v>
      </c>
      <c r="J108" s="30">
        <f t="shared" si="18"/>
        <v>-2627</v>
      </c>
      <c r="K108" s="30">
        <f t="shared" si="17"/>
        <v>19.144352108341028</v>
      </c>
    </row>
    <row r="109" spans="1:11" x14ac:dyDescent="0.25">
      <c r="B109" s="6">
        <v>19010000</v>
      </c>
      <c r="C109" s="19" t="s">
        <v>113</v>
      </c>
      <c r="D109" s="18">
        <f>D110+D111+D112</f>
        <v>3249</v>
      </c>
      <c r="E109" s="18">
        <f t="shared" ref="E109:G109" si="27">E110+E111+E112</f>
        <v>1200</v>
      </c>
      <c r="F109" s="18">
        <f t="shared" si="27"/>
        <v>1200</v>
      </c>
      <c r="G109" s="18">
        <f t="shared" si="27"/>
        <v>622</v>
      </c>
      <c r="H109" s="30">
        <f t="shared" si="15"/>
        <v>51.833333333333329</v>
      </c>
      <c r="I109" s="30">
        <f t="shared" si="23"/>
        <v>51.833333333333329</v>
      </c>
      <c r="J109" s="30">
        <f t="shared" si="18"/>
        <v>-2627</v>
      </c>
      <c r="K109" s="30">
        <f t="shared" si="17"/>
        <v>19.144352108341028</v>
      </c>
    </row>
    <row r="110" spans="1:11" ht="52.8" x14ac:dyDescent="0.25">
      <c r="B110" s="6">
        <v>19010100</v>
      </c>
      <c r="C110" s="19" t="s">
        <v>114</v>
      </c>
      <c r="D110" s="18">
        <v>3249</v>
      </c>
      <c r="E110" s="18">
        <v>1200</v>
      </c>
      <c r="F110" s="18">
        <v>1200</v>
      </c>
      <c r="G110" s="18">
        <v>622</v>
      </c>
      <c r="H110" s="30">
        <f t="shared" si="15"/>
        <v>51.833333333333329</v>
      </c>
      <c r="I110" s="30">
        <f t="shared" si="23"/>
        <v>51.833333333333329</v>
      </c>
      <c r="J110" s="30">
        <f t="shared" si="18"/>
        <v>-2627</v>
      </c>
      <c r="K110" s="30">
        <f t="shared" si="17"/>
        <v>19.144352108341028</v>
      </c>
    </row>
    <row r="111" spans="1:11" ht="26.4" hidden="1" x14ac:dyDescent="0.25">
      <c r="B111" s="6">
        <v>19010200</v>
      </c>
      <c r="C111" s="19" t="s">
        <v>115</v>
      </c>
      <c r="D111" s="18">
        <v>0</v>
      </c>
      <c r="E111" s="18">
        <v>0</v>
      </c>
      <c r="F111" s="18">
        <v>0</v>
      </c>
      <c r="G111" s="18">
        <v>0</v>
      </c>
      <c r="H111" s="30" t="e">
        <f t="shared" si="15"/>
        <v>#DIV/0!</v>
      </c>
      <c r="I111" s="30" t="e">
        <f t="shared" si="23"/>
        <v>#DIV/0!</v>
      </c>
      <c r="J111" s="30">
        <f t="shared" si="18"/>
        <v>0</v>
      </c>
      <c r="K111" s="30" t="e">
        <f t="shared" si="17"/>
        <v>#DIV/0!</v>
      </c>
    </row>
    <row r="112" spans="1:11" ht="52.8" hidden="1" x14ac:dyDescent="0.25">
      <c r="B112" s="6">
        <v>19010300</v>
      </c>
      <c r="C112" s="19" t="s">
        <v>116</v>
      </c>
      <c r="D112" s="18">
        <v>0</v>
      </c>
      <c r="E112" s="18">
        <v>0</v>
      </c>
      <c r="F112" s="18">
        <v>0</v>
      </c>
      <c r="G112" s="18">
        <v>0</v>
      </c>
      <c r="H112" s="30" t="e">
        <f t="shared" si="15"/>
        <v>#DIV/0!</v>
      </c>
      <c r="I112" s="30" t="e">
        <f t="shared" si="23"/>
        <v>#DIV/0!</v>
      </c>
      <c r="J112" s="30">
        <f t="shared" si="18"/>
        <v>0</v>
      </c>
      <c r="K112" s="30" t="e">
        <f t="shared" si="17"/>
        <v>#DIV/0!</v>
      </c>
    </row>
    <row r="113" spans="2:11" x14ac:dyDescent="0.25">
      <c r="B113" s="27">
        <v>20000000</v>
      </c>
      <c r="C113" s="28" t="s">
        <v>61</v>
      </c>
      <c r="D113" s="29">
        <f>D116+D120</f>
        <v>10004</v>
      </c>
      <c r="E113" s="29">
        <f t="shared" ref="E113:G113" si="28">E116+E120</f>
        <v>3000</v>
      </c>
      <c r="F113" s="29">
        <f t="shared" si="28"/>
        <v>3000</v>
      </c>
      <c r="G113" s="29">
        <f t="shared" si="28"/>
        <v>3002</v>
      </c>
      <c r="H113" s="29">
        <f t="shared" si="15"/>
        <v>100.06666666666666</v>
      </c>
      <c r="I113" s="29">
        <f t="shared" si="23"/>
        <v>100.06666666666666</v>
      </c>
      <c r="J113" s="29">
        <f t="shared" si="18"/>
        <v>-7002</v>
      </c>
      <c r="K113" s="29">
        <f t="shared" si="17"/>
        <v>30.007996801279489</v>
      </c>
    </row>
    <row r="114" spans="2:11" ht="27.6" hidden="1" x14ac:dyDescent="0.25">
      <c r="B114" s="6">
        <v>21000000</v>
      </c>
      <c r="C114" s="17" t="s">
        <v>62</v>
      </c>
      <c r="D114" s="18">
        <v>0</v>
      </c>
      <c r="E114" s="18"/>
      <c r="F114" s="18">
        <v>0</v>
      </c>
      <c r="G114" s="18">
        <v>0</v>
      </c>
      <c r="H114" s="30" t="e">
        <f t="shared" si="15"/>
        <v>#DIV/0!</v>
      </c>
      <c r="I114" s="30"/>
      <c r="J114" s="30">
        <f t="shared" si="18"/>
        <v>0</v>
      </c>
      <c r="K114" s="30"/>
    </row>
    <row r="115" spans="2:11" ht="39.6" hidden="1" x14ac:dyDescent="0.25">
      <c r="B115" s="6">
        <v>21110000</v>
      </c>
      <c r="C115" s="19" t="s">
        <v>117</v>
      </c>
      <c r="D115" s="18">
        <v>0</v>
      </c>
      <c r="E115" s="18"/>
      <c r="F115" s="18">
        <v>0</v>
      </c>
      <c r="G115" s="18">
        <v>0</v>
      </c>
      <c r="H115" s="30" t="e">
        <f t="shared" si="15"/>
        <v>#DIV/0!</v>
      </c>
      <c r="I115" s="30"/>
      <c r="J115" s="30">
        <f t="shared" si="18"/>
        <v>0</v>
      </c>
      <c r="K115" s="30"/>
    </row>
    <row r="116" spans="2:11" ht="13.8" x14ac:dyDescent="0.25">
      <c r="B116" s="6">
        <v>24000000</v>
      </c>
      <c r="C116" s="17" t="s">
        <v>78</v>
      </c>
      <c r="D116" s="18">
        <f>D118</f>
        <v>4546</v>
      </c>
      <c r="E116" s="18">
        <f t="shared" ref="E116:G116" si="29">E118</f>
        <v>0</v>
      </c>
      <c r="F116" s="18">
        <f t="shared" si="29"/>
        <v>0</v>
      </c>
      <c r="G116" s="18">
        <f t="shared" si="29"/>
        <v>0</v>
      </c>
      <c r="H116" s="30" t="e">
        <f t="shared" si="15"/>
        <v>#DIV/0!</v>
      </c>
      <c r="I116" s="30" t="e">
        <f t="shared" si="23"/>
        <v>#DIV/0!</v>
      </c>
      <c r="J116" s="30">
        <f t="shared" si="18"/>
        <v>-4546</v>
      </c>
      <c r="K116" s="30">
        <f t="shared" si="17"/>
        <v>0</v>
      </c>
    </row>
    <row r="117" spans="2:11" hidden="1" x14ac:dyDescent="0.25">
      <c r="B117" s="6">
        <v>24060000</v>
      </c>
      <c r="C117" s="19" t="s">
        <v>65</v>
      </c>
      <c r="D117" s="18"/>
      <c r="E117" s="18"/>
      <c r="F117" s="18"/>
      <c r="G117" s="18"/>
      <c r="H117" s="30" t="e">
        <f t="shared" si="15"/>
        <v>#DIV/0!</v>
      </c>
      <c r="I117" s="30" t="e">
        <f t="shared" si="23"/>
        <v>#DIV/0!</v>
      </c>
      <c r="J117" s="30">
        <f t="shared" si="18"/>
        <v>0</v>
      </c>
      <c r="K117" s="30" t="e">
        <f t="shared" si="17"/>
        <v>#DIV/0!</v>
      </c>
    </row>
    <row r="118" spans="2:11" ht="52.8" x14ac:dyDescent="0.25">
      <c r="B118" s="6">
        <v>24062100</v>
      </c>
      <c r="C118" s="19" t="s">
        <v>118</v>
      </c>
      <c r="D118" s="18">
        <v>4546</v>
      </c>
      <c r="E118" s="18"/>
      <c r="F118" s="18"/>
      <c r="G118" s="18"/>
      <c r="H118" s="30" t="e">
        <f t="shared" si="15"/>
        <v>#DIV/0!</v>
      </c>
      <c r="I118" s="30" t="e">
        <f t="shared" si="23"/>
        <v>#DIV/0!</v>
      </c>
      <c r="J118" s="30">
        <f t="shared" si="18"/>
        <v>-4546</v>
      </c>
      <c r="K118" s="30">
        <f t="shared" si="17"/>
        <v>0</v>
      </c>
    </row>
    <row r="119" spans="2:11" ht="26.4" hidden="1" x14ac:dyDescent="0.25">
      <c r="B119" s="6">
        <v>24170000</v>
      </c>
      <c r="C119" s="19" t="s">
        <v>119</v>
      </c>
      <c r="D119" s="18">
        <v>0</v>
      </c>
      <c r="E119" s="18"/>
      <c r="F119" s="18">
        <v>0</v>
      </c>
      <c r="G119" s="18"/>
      <c r="H119" s="30" t="e">
        <f t="shared" si="15"/>
        <v>#DIV/0!</v>
      </c>
      <c r="I119" s="30"/>
      <c r="J119" s="30">
        <f t="shared" si="18"/>
        <v>0</v>
      </c>
      <c r="K119" s="30"/>
    </row>
    <row r="120" spans="2:11" ht="13.8" x14ac:dyDescent="0.25">
      <c r="B120" s="6">
        <v>25000000</v>
      </c>
      <c r="C120" s="17" t="s">
        <v>120</v>
      </c>
      <c r="D120" s="18">
        <f>D121+D125</f>
        <v>5458</v>
      </c>
      <c r="E120" s="18">
        <f t="shared" ref="E120:G120" si="30">E121+E125</f>
        <v>3000</v>
      </c>
      <c r="F120" s="18">
        <f t="shared" si="30"/>
        <v>3000</v>
      </c>
      <c r="G120" s="18">
        <f t="shared" si="30"/>
        <v>3002</v>
      </c>
      <c r="H120" s="30">
        <f t="shared" si="15"/>
        <v>100.06666666666666</v>
      </c>
      <c r="I120" s="30">
        <f t="shared" si="23"/>
        <v>100.06666666666666</v>
      </c>
      <c r="J120" s="30">
        <f t="shared" si="18"/>
        <v>-2456</v>
      </c>
      <c r="K120" s="30">
        <f t="shared" si="17"/>
        <v>55.00183217295713</v>
      </c>
    </row>
    <row r="121" spans="2:11" ht="26.4" x14ac:dyDescent="0.25">
      <c r="B121" s="6">
        <v>25010000</v>
      </c>
      <c r="C121" s="19" t="s">
        <v>121</v>
      </c>
      <c r="D121" s="18">
        <f>D122</f>
        <v>1919</v>
      </c>
      <c r="E121" s="18">
        <f t="shared" ref="E121:G121" si="31">E122</f>
        <v>3000</v>
      </c>
      <c r="F121" s="18">
        <f t="shared" si="31"/>
        <v>3000</v>
      </c>
      <c r="G121" s="18">
        <f t="shared" si="31"/>
        <v>3002</v>
      </c>
      <c r="H121" s="30">
        <f t="shared" si="15"/>
        <v>100.06666666666666</v>
      </c>
      <c r="I121" s="30">
        <f t="shared" si="23"/>
        <v>100.06666666666666</v>
      </c>
      <c r="J121" s="30">
        <f t="shared" si="18"/>
        <v>1083</v>
      </c>
      <c r="K121" s="30">
        <f t="shared" si="17"/>
        <v>156.43564356435644</v>
      </c>
    </row>
    <row r="122" spans="2:11" ht="26.4" x14ac:dyDescent="0.25">
      <c r="B122" s="6">
        <v>25010100</v>
      </c>
      <c r="C122" s="19" t="s">
        <v>122</v>
      </c>
      <c r="D122" s="18">
        <v>1919</v>
      </c>
      <c r="E122" s="18">
        <v>3000</v>
      </c>
      <c r="F122" s="18">
        <v>3000</v>
      </c>
      <c r="G122" s="18">
        <v>3002</v>
      </c>
      <c r="H122" s="30">
        <f t="shared" si="15"/>
        <v>100.06666666666666</v>
      </c>
      <c r="I122" s="30">
        <f t="shared" si="23"/>
        <v>100.06666666666666</v>
      </c>
      <c r="J122" s="30">
        <f t="shared" si="18"/>
        <v>1083</v>
      </c>
      <c r="K122" s="30">
        <f t="shared" si="17"/>
        <v>156.43564356435644</v>
      </c>
    </row>
    <row r="123" spans="2:11" ht="39.6" hidden="1" x14ac:dyDescent="0.25">
      <c r="B123" s="6">
        <v>25010300</v>
      </c>
      <c r="C123" s="19" t="s">
        <v>123</v>
      </c>
      <c r="D123" s="18">
        <v>0</v>
      </c>
      <c r="E123" s="18">
        <v>0</v>
      </c>
      <c r="F123" s="18">
        <v>0</v>
      </c>
      <c r="G123" s="18">
        <v>0</v>
      </c>
      <c r="H123" s="30" t="e">
        <f t="shared" si="15"/>
        <v>#DIV/0!</v>
      </c>
      <c r="I123" s="30" t="e">
        <f t="shared" si="23"/>
        <v>#DIV/0!</v>
      </c>
      <c r="J123" s="30">
        <f t="shared" si="18"/>
        <v>0</v>
      </c>
      <c r="K123" s="30" t="e">
        <f t="shared" si="17"/>
        <v>#DIV/0!</v>
      </c>
    </row>
    <row r="124" spans="2:11" ht="26.4" hidden="1" x14ac:dyDescent="0.25">
      <c r="B124" s="6">
        <v>25010400</v>
      </c>
      <c r="C124" s="19" t="s">
        <v>124</v>
      </c>
      <c r="D124" s="18">
        <v>0</v>
      </c>
      <c r="E124" s="18">
        <v>0</v>
      </c>
      <c r="F124" s="18">
        <v>0</v>
      </c>
      <c r="G124" s="18">
        <v>0</v>
      </c>
      <c r="H124" s="30" t="e">
        <f t="shared" si="15"/>
        <v>#DIV/0!</v>
      </c>
      <c r="I124" s="30" t="e">
        <f t="shared" si="23"/>
        <v>#DIV/0!</v>
      </c>
      <c r="J124" s="30">
        <f t="shared" si="18"/>
        <v>0</v>
      </c>
      <c r="K124" s="30" t="e">
        <f t="shared" si="17"/>
        <v>#DIV/0!</v>
      </c>
    </row>
    <row r="125" spans="2:11" x14ac:dyDescent="0.25">
      <c r="B125" s="6">
        <v>25020000</v>
      </c>
      <c r="C125" s="19" t="s">
        <v>125</v>
      </c>
      <c r="D125" s="18">
        <f>D127</f>
        <v>3539</v>
      </c>
      <c r="E125" s="18">
        <f t="shared" ref="E125:G125" si="32">E127</f>
        <v>0</v>
      </c>
      <c r="F125" s="18">
        <f t="shared" si="32"/>
        <v>0</v>
      </c>
      <c r="G125" s="18">
        <f t="shared" si="32"/>
        <v>0</v>
      </c>
      <c r="H125" s="30" t="e">
        <f t="shared" si="15"/>
        <v>#DIV/0!</v>
      </c>
      <c r="I125" s="30" t="e">
        <f t="shared" si="23"/>
        <v>#DIV/0!</v>
      </c>
      <c r="J125" s="30">
        <f t="shared" si="18"/>
        <v>-3539</v>
      </c>
      <c r="K125" s="30">
        <f t="shared" si="17"/>
        <v>0</v>
      </c>
    </row>
    <row r="126" spans="2:11" hidden="1" x14ac:dyDescent="0.25">
      <c r="B126" s="6">
        <v>25020100</v>
      </c>
      <c r="C126" s="19" t="s">
        <v>126</v>
      </c>
      <c r="D126" s="18">
        <v>0</v>
      </c>
      <c r="E126" s="18">
        <v>0</v>
      </c>
      <c r="F126" s="18">
        <v>0</v>
      </c>
      <c r="G126" s="18">
        <v>0</v>
      </c>
      <c r="H126" s="30" t="e">
        <f t="shared" si="15"/>
        <v>#DIV/0!</v>
      </c>
      <c r="I126" s="30" t="e">
        <f t="shared" si="23"/>
        <v>#DIV/0!</v>
      </c>
      <c r="J126" s="30">
        <f t="shared" si="18"/>
        <v>0</v>
      </c>
      <c r="K126" s="30" t="e">
        <f t="shared" si="17"/>
        <v>#DIV/0!</v>
      </c>
    </row>
    <row r="127" spans="2:11" ht="66" x14ac:dyDescent="0.25">
      <c r="B127" s="6">
        <v>25020200</v>
      </c>
      <c r="C127" s="19" t="s">
        <v>127</v>
      </c>
      <c r="D127" s="18">
        <v>3539</v>
      </c>
      <c r="E127" s="18">
        <v>0</v>
      </c>
      <c r="F127" s="18">
        <v>0</v>
      </c>
      <c r="G127" s="18">
        <v>0</v>
      </c>
      <c r="H127" s="30" t="e">
        <f t="shared" si="15"/>
        <v>#DIV/0!</v>
      </c>
      <c r="I127" s="30" t="e">
        <f t="shared" si="23"/>
        <v>#DIV/0!</v>
      </c>
      <c r="J127" s="30">
        <f t="shared" si="18"/>
        <v>-3539</v>
      </c>
      <c r="K127" s="30">
        <f t="shared" si="17"/>
        <v>0</v>
      </c>
    </row>
    <row r="128" spans="2:11" hidden="1" x14ac:dyDescent="0.25">
      <c r="B128" s="27">
        <v>30000000</v>
      </c>
      <c r="C128" s="28" t="s">
        <v>80</v>
      </c>
      <c r="D128" s="29">
        <v>0</v>
      </c>
      <c r="E128" s="29">
        <v>0</v>
      </c>
      <c r="F128" s="29">
        <v>0</v>
      </c>
      <c r="G128" s="29">
        <v>0</v>
      </c>
      <c r="H128" s="29" t="e">
        <f t="shared" si="15"/>
        <v>#DIV/0!</v>
      </c>
      <c r="I128" s="16" t="e">
        <f t="shared" si="23"/>
        <v>#DIV/0!</v>
      </c>
      <c r="J128" s="29">
        <f t="shared" si="18"/>
        <v>0</v>
      </c>
      <c r="K128" s="29" t="e">
        <f t="shared" si="17"/>
        <v>#DIV/0!</v>
      </c>
    </row>
    <row r="129" spans="2:11" hidden="1" x14ac:dyDescent="0.25">
      <c r="B129" s="6">
        <v>33000000</v>
      </c>
      <c r="C129" s="19" t="s">
        <v>128</v>
      </c>
      <c r="D129" s="18">
        <v>0</v>
      </c>
      <c r="E129" s="18">
        <v>0</v>
      </c>
      <c r="F129" s="18">
        <v>0</v>
      </c>
      <c r="G129" s="18">
        <v>0</v>
      </c>
      <c r="H129" s="30" t="e">
        <f t="shared" si="15"/>
        <v>#DIV/0!</v>
      </c>
      <c r="I129" s="30" t="e">
        <f t="shared" si="23"/>
        <v>#DIV/0!</v>
      </c>
      <c r="J129" s="30">
        <f t="shared" si="18"/>
        <v>0</v>
      </c>
      <c r="K129" s="30" t="e">
        <f t="shared" si="17"/>
        <v>#DIV/0!</v>
      </c>
    </row>
    <row r="130" spans="2:11" hidden="1" x14ac:dyDescent="0.25">
      <c r="B130" s="6">
        <v>33010000</v>
      </c>
      <c r="C130" s="19" t="s">
        <v>129</v>
      </c>
      <c r="D130" s="18">
        <v>0</v>
      </c>
      <c r="E130" s="18">
        <v>0</v>
      </c>
      <c r="F130" s="18">
        <v>0</v>
      </c>
      <c r="G130" s="18">
        <v>0</v>
      </c>
      <c r="H130" s="30" t="e">
        <f t="shared" si="15"/>
        <v>#DIV/0!</v>
      </c>
      <c r="I130" s="30" t="e">
        <f t="shared" si="23"/>
        <v>#DIV/0!</v>
      </c>
      <c r="J130" s="30">
        <f t="shared" si="18"/>
        <v>0</v>
      </c>
      <c r="K130" s="30" t="e">
        <f t="shared" si="17"/>
        <v>#DIV/0!</v>
      </c>
    </row>
    <row r="131" spans="2:11" ht="66" hidden="1" x14ac:dyDescent="0.25">
      <c r="B131" s="6">
        <v>33010100</v>
      </c>
      <c r="C131" s="19" t="s">
        <v>130</v>
      </c>
      <c r="D131" s="18">
        <v>0</v>
      </c>
      <c r="E131" s="18">
        <v>0</v>
      </c>
      <c r="F131" s="18">
        <v>0</v>
      </c>
      <c r="G131" s="18">
        <v>0</v>
      </c>
      <c r="H131" s="30" t="e">
        <f t="shared" si="15"/>
        <v>#DIV/0!</v>
      </c>
      <c r="I131" s="30" t="e">
        <f t="shared" si="23"/>
        <v>#DIV/0!</v>
      </c>
      <c r="J131" s="30">
        <f t="shared" si="18"/>
        <v>0</v>
      </c>
      <c r="K131" s="30" t="e">
        <f t="shared" si="17"/>
        <v>#DIV/0!</v>
      </c>
    </row>
    <row r="132" spans="2:11" hidden="1" x14ac:dyDescent="0.25">
      <c r="B132" s="6">
        <v>40000000</v>
      </c>
      <c r="C132" s="19" t="s">
        <v>84</v>
      </c>
      <c r="D132" s="18">
        <v>0</v>
      </c>
      <c r="E132" s="18">
        <v>0</v>
      </c>
      <c r="F132" s="18">
        <v>0</v>
      </c>
      <c r="G132" s="18">
        <v>0</v>
      </c>
      <c r="H132" s="30" t="e">
        <f t="shared" si="15"/>
        <v>#DIV/0!</v>
      </c>
      <c r="I132" s="30" t="e">
        <f t="shared" si="23"/>
        <v>#DIV/0!</v>
      </c>
      <c r="J132" s="30">
        <f t="shared" si="18"/>
        <v>0</v>
      </c>
      <c r="K132" s="30" t="e">
        <f t="shared" si="17"/>
        <v>#DIV/0!</v>
      </c>
    </row>
    <row r="133" spans="2:11" hidden="1" x14ac:dyDescent="0.25">
      <c r="B133" s="6">
        <v>42020000</v>
      </c>
      <c r="C133" s="19" t="s">
        <v>131</v>
      </c>
      <c r="D133" s="18">
        <v>0</v>
      </c>
      <c r="E133" s="18">
        <v>0</v>
      </c>
      <c r="F133" s="18">
        <v>0</v>
      </c>
      <c r="G133" s="18">
        <v>0</v>
      </c>
      <c r="H133" s="30" t="e">
        <f t="shared" si="15"/>
        <v>#DIV/0!</v>
      </c>
      <c r="I133" s="30" t="e">
        <f t="shared" si="23"/>
        <v>#DIV/0!</v>
      </c>
      <c r="J133" s="30">
        <f t="shared" si="18"/>
        <v>0</v>
      </c>
      <c r="K133" s="30" t="e">
        <f t="shared" si="17"/>
        <v>#DIV/0!</v>
      </c>
    </row>
    <row r="134" spans="2:11" ht="39.6" hidden="1" x14ac:dyDescent="0.25">
      <c r="B134" s="6">
        <v>42030300</v>
      </c>
      <c r="C134" s="19" t="s">
        <v>132</v>
      </c>
      <c r="D134" s="18">
        <v>0</v>
      </c>
      <c r="E134" s="18">
        <v>0</v>
      </c>
      <c r="F134" s="18">
        <v>0</v>
      </c>
      <c r="G134" s="18">
        <v>0</v>
      </c>
      <c r="H134" s="30" t="e">
        <f t="shared" si="15"/>
        <v>#DIV/0!</v>
      </c>
      <c r="I134" s="30" t="e">
        <f t="shared" si="23"/>
        <v>#DIV/0!</v>
      </c>
      <c r="J134" s="30">
        <f t="shared" si="18"/>
        <v>0</v>
      </c>
      <c r="K134" s="30" t="e">
        <f t="shared" si="17"/>
        <v>#DIV/0!</v>
      </c>
    </row>
    <row r="135" spans="2:11" x14ac:dyDescent="0.25">
      <c r="B135" s="47" t="s">
        <v>109</v>
      </c>
      <c r="C135" s="48"/>
      <c r="D135" s="21">
        <f>D107+D113</f>
        <v>13253</v>
      </c>
      <c r="E135" s="21">
        <f>E107+E113</f>
        <v>4200</v>
      </c>
      <c r="F135" s="21">
        <f t="shared" ref="F135:G135" si="33">F107+F113</f>
        <v>4200</v>
      </c>
      <c r="G135" s="21">
        <f t="shared" si="33"/>
        <v>3624</v>
      </c>
      <c r="H135" s="21">
        <f t="shared" si="15"/>
        <v>86.285714285714292</v>
      </c>
      <c r="I135" s="21">
        <f t="shared" si="23"/>
        <v>86.285714285714292</v>
      </c>
      <c r="J135" s="21">
        <f t="shared" si="18"/>
        <v>-9629</v>
      </c>
      <c r="K135" s="21">
        <f t="shared" si="17"/>
        <v>27.344752131592848</v>
      </c>
    </row>
    <row r="136" spans="2:11" x14ac:dyDescent="0.25">
      <c r="B136" s="49" t="s">
        <v>133</v>
      </c>
      <c r="C136" s="50"/>
      <c r="D136" s="22">
        <f>D135</f>
        <v>13253</v>
      </c>
      <c r="E136" s="22">
        <f>E135</f>
        <v>4200</v>
      </c>
      <c r="F136" s="22">
        <f t="shared" ref="F136:G136" si="34">F135</f>
        <v>4200</v>
      </c>
      <c r="G136" s="22">
        <f t="shared" si="34"/>
        <v>3624</v>
      </c>
      <c r="H136" s="22">
        <f t="shared" si="15"/>
        <v>86.285714285714292</v>
      </c>
      <c r="I136" s="22">
        <f t="shared" si="23"/>
        <v>86.285714285714292</v>
      </c>
      <c r="J136" s="22">
        <f t="shared" si="18"/>
        <v>-9629</v>
      </c>
      <c r="K136" s="22">
        <f t="shared" si="17"/>
        <v>27.344752131592848</v>
      </c>
    </row>
    <row r="137" spans="2:11" x14ac:dyDescent="0.25">
      <c r="B137" s="51" t="s">
        <v>134</v>
      </c>
      <c r="C137" s="52"/>
      <c r="D137" s="31">
        <v>2097093</v>
      </c>
      <c r="E137" s="31">
        <f>E105+E136</f>
        <v>2706200</v>
      </c>
      <c r="F137" s="31">
        <f>F105+F136</f>
        <v>2706200</v>
      </c>
      <c r="G137" s="31">
        <f>G105+G136</f>
        <v>2599346</v>
      </c>
      <c r="H137" s="31">
        <f t="shared" si="15"/>
        <v>96.051511344320446</v>
      </c>
      <c r="I137" s="31">
        <f t="shared" si="23"/>
        <v>96.051511344320446</v>
      </c>
      <c r="J137" s="31">
        <f t="shared" si="18"/>
        <v>502253</v>
      </c>
      <c r="K137" s="31">
        <f t="shared" si="17"/>
        <v>123.94996311560813</v>
      </c>
    </row>
  </sheetData>
  <mergeCells count="17">
    <mergeCell ref="A104:C104"/>
    <mergeCell ref="A105:C105"/>
    <mergeCell ref="B135:C135"/>
    <mergeCell ref="B136:C136"/>
    <mergeCell ref="B137:C137"/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rintOptions headings="1" gridLines="1" gridLinesSet="0"/>
  <pageMargins left="0.59055118110236249" right="0.59055118110236249" top="0.39370078740157477" bottom="0.39370078740157477" header="0" footer="0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3</cp:revision>
  <cp:lastPrinted>2021-02-16T11:07:43Z</cp:lastPrinted>
  <dcterms:created xsi:type="dcterms:W3CDTF">2020-04-02T06:17:40Z</dcterms:created>
  <dcterms:modified xsi:type="dcterms:W3CDTF">2021-02-18T10:57:21Z</dcterms:modified>
</cp:coreProperties>
</file>