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Звіт 1 квартал\2020\Сесія\Річна\Городище\"/>
    </mc:Choice>
  </mc:AlternateContent>
  <bookViews>
    <workbookView xWindow="0" yWindow="0" windowWidth="15345" windowHeight="6780"/>
  </bookViews>
  <sheets>
    <sheet name="Лист1" sheetId="1" r:id="rId1"/>
  </sheets>
  <definedNames>
    <definedName name="_xlnm.Print_Titles" localSheetId="0">Лист1!$A:$C</definedName>
  </definedNames>
  <calcPr calcId="162913"/>
</workbook>
</file>

<file path=xl/calcChain.xml><?xml version="1.0" encoding="utf-8"?>
<calcChain xmlns="http://schemas.openxmlformats.org/spreadsheetml/2006/main">
  <c r="D45" i="1" l="1"/>
  <c r="J45" i="1" s="1"/>
  <c r="H45" i="1"/>
  <c r="I45" i="1"/>
  <c r="K45" i="1"/>
  <c r="H46" i="1"/>
  <c r="I46" i="1"/>
  <c r="J46" i="1"/>
  <c r="K46" i="1"/>
  <c r="H47" i="1"/>
  <c r="I47" i="1"/>
  <c r="J47" i="1"/>
  <c r="K47" i="1"/>
  <c r="I48" i="1"/>
  <c r="J48" i="1"/>
  <c r="K48" i="1"/>
  <c r="H64" i="1"/>
  <c r="I64" i="1"/>
  <c r="E25" i="1"/>
  <c r="F51" i="1"/>
  <c r="F52" i="1"/>
  <c r="F68" i="1" s="1"/>
  <c r="I68" i="1" s="1"/>
  <c r="D51" i="1"/>
  <c r="D52" i="1"/>
  <c r="D68" i="1" s="1"/>
  <c r="K68" i="1" s="1"/>
  <c r="E51" i="1"/>
  <c r="E52" i="1"/>
  <c r="H52" i="1" s="1"/>
  <c r="I67" i="1"/>
  <c r="E68" i="1"/>
  <c r="G68" i="1"/>
  <c r="J68" i="1" s="1"/>
  <c r="K54" i="1"/>
  <c r="K55" i="1"/>
  <c r="K56" i="1"/>
  <c r="K57" i="1"/>
  <c r="K58" i="1"/>
  <c r="K59" i="1"/>
  <c r="K60" i="1"/>
  <c r="K61" i="1"/>
  <c r="K65" i="1"/>
  <c r="K66" i="1"/>
  <c r="K67" i="1"/>
  <c r="J54" i="1"/>
  <c r="J55" i="1"/>
  <c r="J56" i="1"/>
  <c r="J57" i="1"/>
  <c r="J58" i="1"/>
  <c r="J59" i="1"/>
  <c r="J60" i="1"/>
  <c r="J61" i="1"/>
  <c r="J62" i="1"/>
  <c r="J63" i="1"/>
  <c r="J65" i="1"/>
  <c r="J66" i="1"/>
  <c r="J67" i="1"/>
  <c r="I58" i="1"/>
  <c r="I62" i="1"/>
  <c r="I63" i="1"/>
  <c r="I66" i="1"/>
  <c r="H58" i="1"/>
  <c r="H62" i="1"/>
  <c r="H6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3" i="1"/>
  <c r="K34" i="1"/>
  <c r="K35" i="1"/>
  <c r="K36" i="1"/>
  <c r="K37" i="1"/>
  <c r="K49" i="1"/>
  <c r="K50" i="1"/>
  <c r="K51" i="1"/>
  <c r="K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49" i="1"/>
  <c r="J50" i="1"/>
  <c r="J51" i="1"/>
  <c r="J52" i="1"/>
  <c r="J13" i="1"/>
  <c r="H51" i="1"/>
  <c r="I51" i="1"/>
  <c r="I14" i="1"/>
  <c r="I15" i="1"/>
  <c r="I16" i="1"/>
  <c r="I17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49" i="1"/>
  <c r="I50" i="1"/>
  <c r="I13" i="1"/>
  <c r="H14" i="1"/>
  <c r="H15" i="1"/>
  <c r="H16" i="1"/>
  <c r="H17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3" i="1"/>
  <c r="H34" i="1"/>
  <c r="H35" i="1"/>
  <c r="H36" i="1"/>
  <c r="H37" i="1"/>
  <c r="H49" i="1"/>
  <c r="H50" i="1"/>
  <c r="H13" i="1"/>
  <c r="H68" i="1" l="1"/>
  <c r="I52" i="1"/>
  <c r="K52" i="1"/>
</calcChain>
</file>

<file path=xl/sharedStrings.xml><?xml version="1.0" encoding="utf-8"?>
<sst xmlns="http://schemas.openxmlformats.org/spreadsheetml/2006/main" count="78" uniqueCount="70">
  <si>
    <t>грн.</t>
  </si>
  <si>
    <t>ККД</t>
  </si>
  <si>
    <t>Доходи</t>
  </si>
  <si>
    <t>Податкові надходження 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</si>
  <si>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</si>
  <si>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</si>
  <si>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</si>
  <si>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</si>
  <si>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</si>
  <si>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</si>
  <si>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</si>
  <si>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</si>
  <si>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</si>
  <si>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</si>
  <si>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</si>
  <si>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</si>
  <si>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</si>
  <si>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</si>
  <si>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</si>
  <si>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</si>
  <si>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</si>
  <si>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</si>
  <si>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</si>
  <si>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</si>
  <si>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</si>
  <si>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</si>
  <si>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</si>
  <si>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</si>
  <si>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</si>
  <si>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</si>
  <si>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</si>
  <si>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</si>
  <si>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Субвенції з місцевих бюджетів іншим місцевим бюджетам</t>
  </si>
  <si>
    <t>Інші субвенції з місцевого бюджету</t>
  </si>
  <si>
    <t>Всього без урахування трансферт</t>
  </si>
  <si>
    <t>Всього</t>
  </si>
  <si>
    <t xml:space="preserve">Бюджет на 2020 рік з урахуванням змін </t>
  </si>
  <si>
    <t>Бюджет на звітний період з урахуванням змін</t>
  </si>
  <si>
    <t>% виконання</t>
  </si>
  <si>
    <t>до уточнених річних призначень</t>
  </si>
  <si>
    <t>до уточнених призначень на звітний період</t>
  </si>
  <si>
    <t>відносне відхилення, %</t>
  </si>
  <si>
    <t>абсолютне відхилення, +/-</t>
  </si>
  <si>
    <t>7=к.6/к.4</t>
  </si>
  <si>
    <t>8=к.6/к.5</t>
  </si>
  <si>
    <t>9=к.6-к.3</t>
  </si>
  <si>
    <t>10=к.6/к.3</t>
  </si>
  <si>
    <t>Загальний фонд</t>
  </si>
  <si>
    <t>Дохідна частина бюджету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</si>
  <si>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</si>
  <si>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</si>
  <si>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</si>
  <si>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</si>
  <si>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</si>
  <si>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</si>
  <si>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</si>
  <si>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Спеціальний фонд</t>
  </si>
  <si>
    <t>Всього доходів спеціального фонду</t>
  </si>
  <si>
    <t>Інші дотації з місцевого бюджету</t>
  </si>
  <si>
    <t>Всього доходів</t>
  </si>
  <si>
    <t>Звіт про виконання бюджету Городищенської сільської ради  2020 рік</t>
  </si>
  <si>
    <t>Виконано за  2020 рік</t>
  </si>
  <si>
    <t>До звітних даних за 2019 рік</t>
  </si>
  <si>
    <t>Звітні дані за  2019 рік</t>
  </si>
  <si>
    <t>Благодійні внески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</si>
  <si>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</si>
  <si>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</si>
  <si>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Доходи від операцій з капіталом</t>
  </si>
  <si>
    <t>Доходи від реалізації безхазяйного майна</t>
  </si>
  <si>
    <t xml:space="preserve">  
    Додаток №1 до рішення третьої сесії восьмого скликання Менської міської ради від __.__.2021 року «Про виконання бюджету Городищенської сільської ради за 2020 рік»
"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</si>
</sst>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9" x14ac:knownFonts="1"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/>
    <xf numFmtId="0" fontId="2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4" fillId="0" borderId="0" xfId="0" applyFont="1" applyAlignment="1"/>
    <xf numFmtId="0" fontId="2" fillId="0" borderId="0" xfId="0" applyFont="1" applyAlignment="1"/>
    <xf numFmtId="164" fontId="7" fillId="3" borderId="1" xfId="0" applyNumberFormat="1" applyFont="1" applyFill="1" applyBorder="1"/>
    <xf numFmtId="164" fontId="8" fillId="0" borderId="1" xfId="0" applyNumberFormat="1" applyFont="1" applyBorder="1"/>
    <xf numFmtId="164" fontId="7" fillId="6" borderId="1" xfId="0" applyNumberFormat="1" applyFont="1" applyFill="1" applyBorder="1"/>
    <xf numFmtId="164" fontId="7" fillId="7" borderId="1" xfId="0" applyNumberFormat="1" applyFont="1" applyFill="1" applyBorder="1"/>
    <xf numFmtId="0" fontId="7" fillId="4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64" fontId="7" fillId="5" borderId="1" xfId="0" applyNumberFormat="1" applyFont="1" applyFill="1" applyBorder="1"/>
    <xf numFmtId="164" fontId="8" fillId="8" borderId="1" xfId="0" applyNumberFormat="1" applyFont="1" applyFill="1" applyBorder="1"/>
    <xf numFmtId="164" fontId="7" fillId="4" borderId="1" xfId="0" applyNumberFormat="1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4" borderId="3" xfId="0" applyFont="1" applyFill="1" applyBorder="1"/>
    <xf numFmtId="0" fontId="1" fillId="4" borderId="4" xfId="0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6" borderId="1" xfId="0" applyFont="1" applyFill="1" applyBorder="1"/>
    <xf numFmtId="0" fontId="1" fillId="7" borderId="1" xfId="0" applyFont="1" applyFill="1" applyBorder="1"/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6" borderId="3" xfId="0" applyFont="1" applyFill="1" applyBorder="1"/>
    <xf numFmtId="0" fontId="1" fillId="6" borderId="4" xfId="0" applyFont="1" applyFill="1" applyBorder="1"/>
    <xf numFmtId="0" fontId="1" fillId="7" borderId="3" xfId="0" applyFont="1" applyFill="1" applyBorder="1"/>
    <xf numFmtId="0" fontId="1" fillId="7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zoomScale="75" workbookViewId="0">
      <selection activeCell="N13" sqref="N13"/>
    </sheetView>
  </sheetViews>
  <sheetFormatPr defaultRowHeight="12.75" x14ac:dyDescent="0.2"/>
  <cols>
    <col min="1" max="1" width="0.140625" style="2" customWidth="1"/>
    <col min="2" max="2" width="10.42578125" style="2" bestFit="1" customWidth="1"/>
    <col min="3" max="3" width="48" style="2" customWidth="1"/>
    <col min="4" max="4" width="13.85546875" style="2" customWidth="1"/>
    <col min="5" max="5" width="14.28515625" style="2" customWidth="1"/>
    <col min="6" max="6" width="14.5703125" style="2" customWidth="1"/>
    <col min="7" max="7" width="12.85546875" style="2" customWidth="1"/>
    <col min="8" max="8" width="11.140625" style="2" bestFit="1" customWidth="1"/>
    <col min="9" max="9" width="10.85546875" style="2" customWidth="1"/>
    <col min="10" max="10" width="12.85546875" style="2" customWidth="1"/>
    <col min="11" max="11" width="10.28515625" style="2" customWidth="1"/>
    <col min="12" max="16384" width="9.140625" style="2"/>
  </cols>
  <sheetData>
    <row r="1" spans="1:12" x14ac:dyDescent="0.2">
      <c r="A1" s="1"/>
      <c r="B1" s="1"/>
      <c r="C1" s="1"/>
      <c r="D1" s="1"/>
      <c r="E1" s="1"/>
      <c r="F1" s="1"/>
      <c r="G1" s="41" t="s">
        <v>69</v>
      </c>
      <c r="H1" s="42"/>
      <c r="I1" s="42"/>
      <c r="J1" s="42"/>
      <c r="K1" s="42"/>
      <c r="L1" s="1"/>
    </row>
    <row r="2" spans="1:12" x14ac:dyDescent="0.2">
      <c r="A2" s="1"/>
      <c r="B2" s="1"/>
      <c r="C2" s="1"/>
      <c r="D2" s="1"/>
      <c r="E2" s="1"/>
      <c r="F2" s="1"/>
      <c r="G2" s="42"/>
      <c r="H2" s="42"/>
      <c r="I2" s="42"/>
      <c r="J2" s="42"/>
      <c r="K2" s="42"/>
      <c r="L2" s="1"/>
    </row>
    <row r="3" spans="1:12" x14ac:dyDescent="0.2">
      <c r="A3" s="1"/>
      <c r="B3" s="1"/>
      <c r="C3" s="1"/>
      <c r="D3" s="1"/>
      <c r="E3" s="1"/>
      <c r="F3" s="1"/>
      <c r="G3" s="42"/>
      <c r="H3" s="42"/>
      <c r="I3" s="42"/>
      <c r="J3" s="42"/>
      <c r="K3" s="42"/>
      <c r="L3" s="1"/>
    </row>
    <row r="4" spans="1:12" x14ac:dyDescent="0.2">
      <c r="A4" s="1"/>
      <c r="B4" s="1"/>
      <c r="C4" s="1"/>
      <c r="D4" s="1"/>
      <c r="E4" s="1"/>
      <c r="F4" s="1"/>
      <c r="G4" s="42"/>
      <c r="H4" s="42"/>
      <c r="I4" s="42"/>
      <c r="J4" s="42"/>
      <c r="K4" s="42"/>
      <c r="L4" s="1"/>
    </row>
    <row r="5" spans="1:12" x14ac:dyDescent="0.2">
      <c r="A5" s="1"/>
      <c r="B5" s="1"/>
      <c r="C5" s="1"/>
      <c r="D5" s="1"/>
      <c r="E5" s="1"/>
      <c r="F5" s="1"/>
      <c r="G5" s="3"/>
      <c r="H5" s="3"/>
      <c r="I5" s="3"/>
      <c r="J5" s="3"/>
      <c r="K5" s="3"/>
      <c r="L5" s="1"/>
    </row>
    <row r="6" spans="1:12" ht="22.5" x14ac:dyDescent="0.3">
      <c r="A6" s="50" t="s">
        <v>60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22"/>
    </row>
    <row r="7" spans="1:12" ht="18.75" x14ac:dyDescent="0.3">
      <c r="A7" s="23" t="s">
        <v>48</v>
      </c>
      <c r="B7" s="51" t="s">
        <v>48</v>
      </c>
      <c r="C7" s="51"/>
      <c r="D7" s="51"/>
      <c r="E7" s="51"/>
      <c r="F7" s="51"/>
      <c r="G7" s="51"/>
      <c r="H7" s="51"/>
      <c r="I7" s="51"/>
      <c r="J7" s="51"/>
      <c r="K7" s="51"/>
      <c r="L7" s="24"/>
    </row>
    <row r="8" spans="1:12" x14ac:dyDescent="0.2">
      <c r="K8" s="2" t="s">
        <v>0</v>
      </c>
    </row>
    <row r="9" spans="1:12" ht="28.5" customHeight="1" x14ac:dyDescent="0.2">
      <c r="A9" s="47"/>
      <c r="B9" s="48" t="s">
        <v>1</v>
      </c>
      <c r="C9" s="35" t="s">
        <v>2</v>
      </c>
      <c r="D9" s="45" t="s">
        <v>63</v>
      </c>
      <c r="E9" s="45" t="s">
        <v>36</v>
      </c>
      <c r="F9" s="45" t="s">
        <v>37</v>
      </c>
      <c r="G9" s="45" t="s">
        <v>61</v>
      </c>
      <c r="H9" s="37" t="s">
        <v>38</v>
      </c>
      <c r="I9" s="38"/>
      <c r="J9" s="37" t="s">
        <v>62</v>
      </c>
      <c r="K9" s="38"/>
    </row>
    <row r="10" spans="1:12" ht="63" customHeight="1" x14ac:dyDescent="0.2">
      <c r="A10" s="47"/>
      <c r="B10" s="49"/>
      <c r="C10" s="36"/>
      <c r="D10" s="46"/>
      <c r="E10" s="46"/>
      <c r="F10" s="46"/>
      <c r="G10" s="46"/>
      <c r="H10" s="4" t="s">
        <v>39</v>
      </c>
      <c r="I10" s="4" t="s">
        <v>40</v>
      </c>
      <c r="J10" s="4" t="s">
        <v>42</v>
      </c>
      <c r="K10" s="4" t="s">
        <v>41</v>
      </c>
    </row>
    <row r="11" spans="1:12" ht="12" customHeight="1" x14ac:dyDescent="0.2">
      <c r="A11" s="5"/>
      <c r="B11" s="6">
        <v>1</v>
      </c>
      <c r="C11" s="6">
        <v>2</v>
      </c>
      <c r="D11" s="7">
        <v>3</v>
      </c>
      <c r="E11" s="7">
        <v>4</v>
      </c>
      <c r="F11" s="7">
        <v>5</v>
      </c>
      <c r="G11" s="7">
        <v>6</v>
      </c>
      <c r="H11" s="4" t="s">
        <v>43</v>
      </c>
      <c r="I11" s="4" t="s">
        <v>44</v>
      </c>
      <c r="J11" s="4" t="s">
        <v>45</v>
      </c>
      <c r="K11" s="4" t="s">
        <v>46</v>
      </c>
    </row>
    <row r="12" spans="1:12" ht="14.25" customHeight="1" x14ac:dyDescent="0.2">
      <c r="A12" s="5"/>
      <c r="B12" s="8"/>
      <c r="C12" s="9" t="s">
        <v>47</v>
      </c>
      <c r="D12" s="10"/>
      <c r="E12" s="10"/>
      <c r="F12" s="10"/>
      <c r="G12" s="10"/>
      <c r="H12" s="11"/>
      <c r="I12" s="11"/>
      <c r="J12" s="11"/>
      <c r="K12" s="11"/>
    </row>
    <row r="13" spans="1:12" x14ac:dyDescent="0.2">
      <c r="A13" s="12"/>
      <c r="B13" s="13">
        <v>10000000</v>
      </c>
      <c r="C13" s="14" t="s">
        <v>3</v>
      </c>
      <c r="D13" s="25">
        <v>1633987</v>
      </c>
      <c r="E13" s="25">
        <v>1697300</v>
      </c>
      <c r="F13" s="25">
        <v>1697300</v>
      </c>
      <c r="G13" s="25">
        <v>1880745</v>
      </c>
      <c r="H13" s="25">
        <f>G13/E13*100</f>
        <v>110.80804807635656</v>
      </c>
      <c r="I13" s="25">
        <f>G13/F13*100</f>
        <v>110.80804807635656</v>
      </c>
      <c r="J13" s="25">
        <f>G13-D13</f>
        <v>246758</v>
      </c>
      <c r="K13" s="25">
        <f>G13/D13*100</f>
        <v>115.10158893553009</v>
      </c>
    </row>
    <row r="14" spans="1:12" ht="13.5" x14ac:dyDescent="0.2">
      <c r="A14" s="12"/>
      <c r="B14" s="12">
        <v>14000000</v>
      </c>
      <c r="C14" s="15" t="s">
        <v>4</v>
      </c>
      <c r="D14" s="26">
        <v>16798</v>
      </c>
      <c r="E14" s="26">
        <v>19500</v>
      </c>
      <c r="F14" s="26">
        <v>19500</v>
      </c>
      <c r="G14" s="26">
        <v>15628</v>
      </c>
      <c r="H14" s="26">
        <f t="shared" ref="H14:H37" si="0">G14/E14*100</f>
        <v>80.143589743589743</v>
      </c>
      <c r="I14" s="26">
        <f t="shared" ref="I14:I37" si="1">G14/F14*100</f>
        <v>80.143589743589743</v>
      </c>
      <c r="J14" s="26">
        <f t="shared" ref="J14:J37" si="2">G14-D14</f>
        <v>-1170</v>
      </c>
      <c r="K14" s="26">
        <f t="shared" ref="K14:K37" si="3">G14/D14*100</f>
        <v>93.034885105369696</v>
      </c>
    </row>
    <row r="15" spans="1:12" ht="25.5" x14ac:dyDescent="0.2">
      <c r="A15" s="12"/>
      <c r="B15" s="12">
        <v>14040000</v>
      </c>
      <c r="C15" s="16" t="s">
        <v>5</v>
      </c>
      <c r="D15" s="26">
        <v>16798</v>
      </c>
      <c r="E15" s="26">
        <v>19500</v>
      </c>
      <c r="F15" s="26">
        <v>19500</v>
      </c>
      <c r="G15" s="26">
        <v>15628</v>
      </c>
      <c r="H15" s="26">
        <f t="shared" si="0"/>
        <v>80.143589743589743</v>
      </c>
      <c r="I15" s="26">
        <f t="shared" si="1"/>
        <v>80.143589743589743</v>
      </c>
      <c r="J15" s="26">
        <f t="shared" si="2"/>
        <v>-1170</v>
      </c>
      <c r="K15" s="26">
        <f t="shared" si="3"/>
        <v>93.034885105369696</v>
      </c>
    </row>
    <row r="16" spans="1:12" ht="13.5" x14ac:dyDescent="0.2">
      <c r="A16" s="12"/>
      <c r="B16" s="12">
        <v>18000000</v>
      </c>
      <c r="C16" s="15" t="s">
        <v>6</v>
      </c>
      <c r="D16" s="26">
        <v>1617189</v>
      </c>
      <c r="E16" s="26">
        <v>1677800</v>
      </c>
      <c r="F16" s="26">
        <v>1677800</v>
      </c>
      <c r="G16" s="26">
        <v>1865117</v>
      </c>
      <c r="H16" s="26">
        <f t="shared" si="0"/>
        <v>111.16444153057576</v>
      </c>
      <c r="I16" s="26">
        <f t="shared" si="1"/>
        <v>111.16444153057576</v>
      </c>
      <c r="J16" s="26">
        <f t="shared" si="2"/>
        <v>247928</v>
      </c>
      <c r="K16" s="26">
        <f t="shared" si="3"/>
        <v>115.33079930669822</v>
      </c>
    </row>
    <row r="17" spans="1:11" x14ac:dyDescent="0.2">
      <c r="A17" s="12"/>
      <c r="B17" s="12">
        <v>18010000</v>
      </c>
      <c r="C17" s="16" t="s">
        <v>7</v>
      </c>
      <c r="D17" s="26">
        <v>902141</v>
      </c>
      <c r="E17" s="26">
        <v>937800</v>
      </c>
      <c r="F17" s="26">
        <v>937800</v>
      </c>
      <c r="G17" s="26">
        <v>922800</v>
      </c>
      <c r="H17" s="26">
        <f t="shared" si="0"/>
        <v>98.400511836212416</v>
      </c>
      <c r="I17" s="26">
        <f t="shared" si="1"/>
        <v>98.400511836212416</v>
      </c>
      <c r="J17" s="26">
        <f t="shared" si="2"/>
        <v>20659</v>
      </c>
      <c r="K17" s="26">
        <f t="shared" si="3"/>
        <v>102.28999679650963</v>
      </c>
    </row>
    <row r="18" spans="1:11" ht="38.25" x14ac:dyDescent="0.2">
      <c r="A18" s="12"/>
      <c r="B18" s="12">
        <v>18010200</v>
      </c>
      <c r="C18" s="16" t="s">
        <v>8</v>
      </c>
      <c r="D18" s="26">
        <v>2238</v>
      </c>
      <c r="E18" s="26">
        <v>0</v>
      </c>
      <c r="F18" s="26">
        <v>0</v>
      </c>
      <c r="G18" s="26">
        <v>-2111</v>
      </c>
      <c r="H18" s="26">
        <v>0</v>
      </c>
      <c r="I18" s="26">
        <v>0</v>
      </c>
      <c r="J18" s="26">
        <f t="shared" si="2"/>
        <v>-4349</v>
      </c>
      <c r="K18" s="26">
        <f t="shared" si="3"/>
        <v>-94.32529043789097</v>
      </c>
    </row>
    <row r="19" spans="1:11" ht="38.25" x14ac:dyDescent="0.2">
      <c r="A19" s="12"/>
      <c r="B19" s="12">
        <v>18010300</v>
      </c>
      <c r="C19" s="16" t="s">
        <v>9</v>
      </c>
      <c r="D19" s="26">
        <v>821</v>
      </c>
      <c r="E19" s="26">
        <v>600</v>
      </c>
      <c r="F19" s="26">
        <v>600</v>
      </c>
      <c r="G19" s="26">
        <v>367</v>
      </c>
      <c r="H19" s="26">
        <f t="shared" si="0"/>
        <v>61.166666666666671</v>
      </c>
      <c r="I19" s="26">
        <f t="shared" si="1"/>
        <v>61.166666666666671</v>
      </c>
      <c r="J19" s="26">
        <f t="shared" si="2"/>
        <v>-454</v>
      </c>
      <c r="K19" s="26">
        <f t="shared" si="3"/>
        <v>44.70158343483557</v>
      </c>
    </row>
    <row r="20" spans="1:11" ht="38.25" x14ac:dyDescent="0.2">
      <c r="A20" s="12"/>
      <c r="B20" s="12">
        <v>18010400</v>
      </c>
      <c r="C20" s="16" t="s">
        <v>10</v>
      </c>
      <c r="D20" s="26">
        <v>2502</v>
      </c>
      <c r="E20" s="26">
        <v>3300</v>
      </c>
      <c r="F20" s="26">
        <v>3300</v>
      </c>
      <c r="G20" s="26">
        <v>2983</v>
      </c>
      <c r="H20" s="26">
        <f t="shared" si="0"/>
        <v>90.393939393939391</v>
      </c>
      <c r="I20" s="26">
        <f t="shared" si="1"/>
        <v>90.393939393939391</v>
      </c>
      <c r="J20" s="26">
        <f t="shared" si="2"/>
        <v>481</v>
      </c>
      <c r="K20" s="26">
        <f t="shared" si="3"/>
        <v>119.22462030375701</v>
      </c>
    </row>
    <row r="21" spans="1:11" x14ac:dyDescent="0.2">
      <c r="A21" s="12"/>
      <c r="B21" s="12">
        <v>18010500</v>
      </c>
      <c r="C21" s="16" t="s">
        <v>11</v>
      </c>
      <c r="D21" s="26">
        <v>5641</v>
      </c>
      <c r="E21" s="26">
        <v>7200</v>
      </c>
      <c r="F21" s="26">
        <v>7200</v>
      </c>
      <c r="G21" s="26">
        <v>5631</v>
      </c>
      <c r="H21" s="26">
        <f t="shared" si="0"/>
        <v>78.208333333333329</v>
      </c>
      <c r="I21" s="26">
        <f t="shared" si="1"/>
        <v>78.208333333333329</v>
      </c>
      <c r="J21" s="26">
        <f t="shared" si="2"/>
        <v>-10</v>
      </c>
      <c r="K21" s="26">
        <f t="shared" si="3"/>
        <v>99.822726466938477</v>
      </c>
    </row>
    <row r="22" spans="1:11" x14ac:dyDescent="0.2">
      <c r="A22" s="12"/>
      <c r="B22" s="12">
        <v>18010600</v>
      </c>
      <c r="C22" s="16" t="s">
        <v>12</v>
      </c>
      <c r="D22" s="26">
        <v>807706</v>
      </c>
      <c r="E22" s="26">
        <v>835000</v>
      </c>
      <c r="F22" s="26">
        <v>835000</v>
      </c>
      <c r="G22" s="26">
        <v>831520</v>
      </c>
      <c r="H22" s="26">
        <f t="shared" si="0"/>
        <v>99.58323353293413</v>
      </c>
      <c r="I22" s="26">
        <f t="shared" si="1"/>
        <v>99.58323353293413</v>
      </c>
      <c r="J22" s="26">
        <f t="shared" si="2"/>
        <v>23814</v>
      </c>
      <c r="K22" s="26">
        <f t="shared" si="3"/>
        <v>102.94835001844731</v>
      </c>
    </row>
    <row r="23" spans="1:11" x14ac:dyDescent="0.2">
      <c r="A23" s="12"/>
      <c r="B23" s="12">
        <v>18010700</v>
      </c>
      <c r="C23" s="16" t="s">
        <v>13</v>
      </c>
      <c r="D23" s="26">
        <v>59386</v>
      </c>
      <c r="E23" s="26">
        <v>66200</v>
      </c>
      <c r="F23" s="26">
        <v>66200</v>
      </c>
      <c r="G23" s="26">
        <v>60428</v>
      </c>
      <c r="H23" s="26">
        <f t="shared" si="0"/>
        <v>91.280966767371595</v>
      </c>
      <c r="I23" s="26">
        <f t="shared" si="1"/>
        <v>91.280966767371595</v>
      </c>
      <c r="J23" s="26">
        <f t="shared" si="2"/>
        <v>1042</v>
      </c>
      <c r="K23" s="26">
        <f t="shared" si="3"/>
        <v>101.75462230155254</v>
      </c>
    </row>
    <row r="24" spans="1:11" x14ac:dyDescent="0.2">
      <c r="A24" s="12"/>
      <c r="B24" s="12">
        <v>18010900</v>
      </c>
      <c r="C24" s="16" t="s">
        <v>14</v>
      </c>
      <c r="D24" s="26">
        <v>23847</v>
      </c>
      <c r="E24" s="26">
        <v>25500</v>
      </c>
      <c r="F24" s="26">
        <v>25500</v>
      </c>
      <c r="G24" s="26">
        <v>23982</v>
      </c>
      <c r="H24" s="26">
        <f t="shared" si="0"/>
        <v>94.047058823529412</v>
      </c>
      <c r="I24" s="26">
        <f t="shared" si="1"/>
        <v>94.047058823529412</v>
      </c>
      <c r="J24" s="26">
        <f t="shared" si="2"/>
        <v>135</v>
      </c>
      <c r="K24" s="26">
        <f t="shared" si="3"/>
        <v>100.56610894452132</v>
      </c>
    </row>
    <row r="25" spans="1:11" x14ac:dyDescent="0.2">
      <c r="A25" s="12"/>
      <c r="B25" s="12">
        <v>18050000</v>
      </c>
      <c r="C25" s="16" t="s">
        <v>15</v>
      </c>
      <c r="D25" s="26">
        <v>715048</v>
      </c>
      <c r="E25" s="26">
        <f>E26+E27+E28</f>
        <v>740000</v>
      </c>
      <c r="F25" s="26">
        <v>740000</v>
      </c>
      <c r="G25" s="26">
        <v>942317</v>
      </c>
      <c r="H25" s="26">
        <f t="shared" si="0"/>
        <v>127.34013513513514</v>
      </c>
      <c r="I25" s="26">
        <f t="shared" si="1"/>
        <v>127.34013513513514</v>
      </c>
      <c r="J25" s="26">
        <f t="shared" si="2"/>
        <v>227269</v>
      </c>
      <c r="K25" s="26">
        <f t="shared" si="3"/>
        <v>131.78374039225338</v>
      </c>
    </row>
    <row r="26" spans="1:11" x14ac:dyDescent="0.2">
      <c r="A26" s="12"/>
      <c r="B26" s="12">
        <v>18050300</v>
      </c>
      <c r="C26" s="16" t="s">
        <v>16</v>
      </c>
      <c r="D26" s="26">
        <v>36500</v>
      </c>
      <c r="E26" s="26">
        <v>8000</v>
      </c>
      <c r="F26" s="26">
        <v>8000</v>
      </c>
      <c r="G26" s="26">
        <v>20000</v>
      </c>
      <c r="H26" s="26">
        <f t="shared" si="0"/>
        <v>250</v>
      </c>
      <c r="I26" s="26">
        <f t="shared" si="1"/>
        <v>250</v>
      </c>
      <c r="J26" s="26">
        <f t="shared" si="2"/>
        <v>-16500</v>
      </c>
      <c r="K26" s="26">
        <f t="shared" si="3"/>
        <v>54.794520547945204</v>
      </c>
    </row>
    <row r="27" spans="1:11" x14ac:dyDescent="0.2">
      <c r="A27" s="12"/>
      <c r="B27" s="12">
        <v>18050400</v>
      </c>
      <c r="C27" s="16" t="s">
        <v>17</v>
      </c>
      <c r="D27" s="26">
        <v>122701</v>
      </c>
      <c r="E27" s="26">
        <v>127000</v>
      </c>
      <c r="F27" s="26">
        <v>127000</v>
      </c>
      <c r="G27" s="26">
        <v>288491</v>
      </c>
      <c r="H27" s="26">
        <f t="shared" si="0"/>
        <v>227.15826771653545</v>
      </c>
      <c r="I27" s="26">
        <f t="shared" si="1"/>
        <v>227.15826771653545</v>
      </c>
      <c r="J27" s="26">
        <f t="shared" si="2"/>
        <v>165790</v>
      </c>
      <c r="K27" s="26">
        <f t="shared" si="3"/>
        <v>235.11707321048729</v>
      </c>
    </row>
    <row r="28" spans="1:11" ht="51" x14ac:dyDescent="0.2">
      <c r="A28" s="12"/>
      <c r="B28" s="12">
        <v>18050500</v>
      </c>
      <c r="C28" s="16" t="s">
        <v>18</v>
      </c>
      <c r="D28" s="26">
        <v>555847</v>
      </c>
      <c r="E28" s="26">
        <v>605000</v>
      </c>
      <c r="F28" s="26">
        <v>605000</v>
      </c>
      <c r="G28" s="26">
        <v>633826</v>
      </c>
      <c r="H28" s="26">
        <f t="shared" si="0"/>
        <v>104.76462809917355</v>
      </c>
      <c r="I28" s="26">
        <f t="shared" si="1"/>
        <v>104.76462809917355</v>
      </c>
      <c r="J28" s="26">
        <f t="shared" si="2"/>
        <v>77979</v>
      </c>
      <c r="K28" s="26">
        <f t="shared" si="3"/>
        <v>114.02886045980279</v>
      </c>
    </row>
    <row r="29" spans="1:11" x14ac:dyDescent="0.2">
      <c r="A29" s="12"/>
      <c r="B29" s="13">
        <v>20000000</v>
      </c>
      <c r="C29" s="14" t="s">
        <v>19</v>
      </c>
      <c r="D29" s="25">
        <v>442</v>
      </c>
      <c r="E29" s="25">
        <v>2700</v>
      </c>
      <c r="F29" s="25">
        <v>2700</v>
      </c>
      <c r="G29" s="25">
        <v>208</v>
      </c>
      <c r="H29" s="25">
        <f t="shared" si="0"/>
        <v>7.7037037037037042</v>
      </c>
      <c r="I29" s="25">
        <f t="shared" si="1"/>
        <v>7.7037037037037042</v>
      </c>
      <c r="J29" s="25">
        <f t="shared" si="2"/>
        <v>-234</v>
      </c>
      <c r="K29" s="25">
        <f t="shared" si="3"/>
        <v>47.058823529411761</v>
      </c>
    </row>
    <row r="30" spans="1:11" ht="13.5" x14ac:dyDescent="0.2">
      <c r="A30" s="12"/>
      <c r="B30" s="12">
        <v>21000000</v>
      </c>
      <c r="C30" s="15" t="s">
        <v>20</v>
      </c>
      <c r="D30" s="26">
        <v>0</v>
      </c>
      <c r="E30" s="26">
        <v>2000</v>
      </c>
      <c r="F30" s="26">
        <v>2000</v>
      </c>
      <c r="G30" s="26">
        <v>0</v>
      </c>
      <c r="H30" s="26">
        <f t="shared" si="0"/>
        <v>0</v>
      </c>
      <c r="I30" s="26">
        <f t="shared" si="1"/>
        <v>0</v>
      </c>
      <c r="J30" s="26">
        <f t="shared" si="2"/>
        <v>0</v>
      </c>
      <c r="K30" s="26">
        <v>0</v>
      </c>
    </row>
    <row r="31" spans="1:11" x14ac:dyDescent="0.2">
      <c r="A31" s="12"/>
      <c r="B31" s="12">
        <v>21080000</v>
      </c>
      <c r="C31" s="16" t="s">
        <v>21</v>
      </c>
      <c r="D31" s="26">
        <v>0</v>
      </c>
      <c r="E31" s="26">
        <v>2000</v>
      </c>
      <c r="F31" s="26">
        <v>2000</v>
      </c>
      <c r="G31" s="26">
        <v>0</v>
      </c>
      <c r="H31" s="26">
        <f t="shared" si="0"/>
        <v>0</v>
      </c>
      <c r="I31" s="26">
        <f t="shared" si="1"/>
        <v>0</v>
      </c>
      <c r="J31" s="26">
        <f t="shared" si="2"/>
        <v>0</v>
      </c>
      <c r="K31" s="26">
        <v>0</v>
      </c>
    </row>
    <row r="32" spans="1:11" x14ac:dyDescent="0.2">
      <c r="A32" s="12"/>
      <c r="B32" s="12">
        <v>21081100</v>
      </c>
      <c r="C32" s="16" t="s">
        <v>22</v>
      </c>
      <c r="D32" s="26">
        <v>0</v>
      </c>
      <c r="E32" s="26">
        <v>2000</v>
      </c>
      <c r="F32" s="26">
        <v>2000</v>
      </c>
      <c r="G32" s="26">
        <v>0</v>
      </c>
      <c r="H32" s="26">
        <v>0</v>
      </c>
      <c r="I32" s="26">
        <f t="shared" si="1"/>
        <v>0</v>
      </c>
      <c r="J32" s="26">
        <f t="shared" si="2"/>
        <v>0</v>
      </c>
      <c r="K32" s="26">
        <v>0</v>
      </c>
    </row>
    <row r="33" spans="1:11" ht="27" x14ac:dyDescent="0.2">
      <c r="A33" s="12"/>
      <c r="B33" s="12">
        <v>22000000</v>
      </c>
      <c r="C33" s="15" t="s">
        <v>23</v>
      </c>
      <c r="D33" s="26">
        <v>442</v>
      </c>
      <c r="E33" s="26">
        <v>700</v>
      </c>
      <c r="F33" s="26">
        <v>700</v>
      </c>
      <c r="G33" s="26">
        <v>208</v>
      </c>
      <c r="H33" s="26">
        <f t="shared" si="0"/>
        <v>29.714285714285715</v>
      </c>
      <c r="I33" s="26">
        <f t="shared" si="1"/>
        <v>29.714285714285715</v>
      </c>
      <c r="J33" s="26">
        <f t="shared" si="2"/>
        <v>-234</v>
      </c>
      <c r="K33" s="26">
        <f t="shared" si="3"/>
        <v>47.058823529411761</v>
      </c>
    </row>
    <row r="34" spans="1:11" x14ac:dyDescent="0.2">
      <c r="A34" s="12"/>
      <c r="B34" s="12">
        <v>22010000</v>
      </c>
      <c r="C34" s="16" t="s">
        <v>24</v>
      </c>
      <c r="D34" s="26">
        <v>272</v>
      </c>
      <c r="E34" s="26">
        <v>300</v>
      </c>
      <c r="F34" s="26">
        <v>300</v>
      </c>
      <c r="G34" s="26">
        <v>177</v>
      </c>
      <c r="H34" s="26">
        <f t="shared" si="0"/>
        <v>59</v>
      </c>
      <c r="I34" s="26">
        <f t="shared" si="1"/>
        <v>59</v>
      </c>
      <c r="J34" s="26">
        <f t="shared" si="2"/>
        <v>-95</v>
      </c>
      <c r="K34" s="26">
        <f t="shared" si="3"/>
        <v>65.07352941176471</v>
      </c>
    </row>
    <row r="35" spans="1:11" x14ac:dyDescent="0.2">
      <c r="A35" s="12"/>
      <c r="B35" s="12">
        <v>22012500</v>
      </c>
      <c r="C35" s="16" t="s">
        <v>25</v>
      </c>
      <c r="D35" s="26">
        <v>272</v>
      </c>
      <c r="E35" s="26">
        <v>300</v>
      </c>
      <c r="F35" s="26">
        <v>300</v>
      </c>
      <c r="G35" s="26">
        <v>177</v>
      </c>
      <c r="H35" s="26">
        <f t="shared" si="0"/>
        <v>59</v>
      </c>
      <c r="I35" s="26">
        <f t="shared" si="1"/>
        <v>59</v>
      </c>
      <c r="J35" s="26">
        <f t="shared" si="2"/>
        <v>-95</v>
      </c>
      <c r="K35" s="26">
        <f t="shared" si="3"/>
        <v>65.07352941176471</v>
      </c>
    </row>
    <row r="36" spans="1:11" x14ac:dyDescent="0.2">
      <c r="A36" s="12"/>
      <c r="B36" s="12">
        <v>22090000</v>
      </c>
      <c r="C36" s="16" t="s">
        <v>26</v>
      </c>
      <c r="D36" s="26">
        <v>170</v>
      </c>
      <c r="E36" s="26">
        <v>400</v>
      </c>
      <c r="F36" s="26">
        <v>400</v>
      </c>
      <c r="G36" s="26">
        <v>31</v>
      </c>
      <c r="H36" s="26">
        <f t="shared" si="0"/>
        <v>7.75</v>
      </c>
      <c r="I36" s="26">
        <f t="shared" si="1"/>
        <v>7.75</v>
      </c>
      <c r="J36" s="26">
        <f t="shared" si="2"/>
        <v>-139</v>
      </c>
      <c r="K36" s="26">
        <f t="shared" si="3"/>
        <v>18.235294117647058</v>
      </c>
    </row>
    <row r="37" spans="1:11" ht="38.25" x14ac:dyDescent="0.2">
      <c r="A37" s="12"/>
      <c r="B37" s="12">
        <v>22090100</v>
      </c>
      <c r="C37" s="16" t="s">
        <v>27</v>
      </c>
      <c r="D37" s="26">
        <v>170</v>
      </c>
      <c r="E37" s="26">
        <v>400</v>
      </c>
      <c r="F37" s="26">
        <v>400</v>
      </c>
      <c r="G37" s="26">
        <v>31</v>
      </c>
      <c r="H37" s="26">
        <f t="shared" si="0"/>
        <v>7.75</v>
      </c>
      <c r="I37" s="26">
        <f t="shared" si="1"/>
        <v>7.75</v>
      </c>
      <c r="J37" s="26">
        <f t="shared" si="2"/>
        <v>-139</v>
      </c>
      <c r="K37" s="26">
        <f t="shared" si="3"/>
        <v>18.235294117647058</v>
      </c>
    </row>
    <row r="38" spans="1:11" x14ac:dyDescent="0.2">
      <c r="A38" s="12"/>
      <c r="B38" s="13">
        <v>24000000</v>
      </c>
      <c r="C38" s="14" t="s">
        <v>28</v>
      </c>
      <c r="D38" s="25">
        <v>12887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-12887</v>
      </c>
      <c r="K38" s="25">
        <v>0</v>
      </c>
    </row>
    <row r="39" spans="1:11" x14ac:dyDescent="0.2">
      <c r="A39" s="12"/>
      <c r="B39" s="12">
        <v>24060000</v>
      </c>
      <c r="C39" s="16" t="s">
        <v>21</v>
      </c>
      <c r="D39" s="26">
        <v>12887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-12887</v>
      </c>
      <c r="K39" s="26">
        <v>0</v>
      </c>
    </row>
    <row r="40" spans="1:11" x14ac:dyDescent="0.2">
      <c r="A40" s="12"/>
      <c r="B40" s="12">
        <v>24060300</v>
      </c>
      <c r="C40" s="16" t="s">
        <v>21</v>
      </c>
      <c r="D40" s="26">
        <v>12887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-12887</v>
      </c>
      <c r="K40" s="26">
        <v>0</v>
      </c>
    </row>
    <row r="41" spans="1:11" x14ac:dyDescent="0.2">
      <c r="A41" s="12"/>
      <c r="B41" s="34">
        <v>30000000</v>
      </c>
      <c r="C41" s="14" t="s">
        <v>67</v>
      </c>
      <c r="D41" s="25">
        <v>0</v>
      </c>
      <c r="E41" s="25">
        <v>0</v>
      </c>
      <c r="F41" s="25">
        <v>0</v>
      </c>
      <c r="G41" s="25">
        <v>1000</v>
      </c>
      <c r="H41" s="25">
        <v>0</v>
      </c>
      <c r="I41" s="25">
        <v>0</v>
      </c>
      <c r="J41" s="25">
        <v>-12887</v>
      </c>
      <c r="K41" s="25">
        <v>0</v>
      </c>
    </row>
    <row r="42" spans="1:11" x14ac:dyDescent="0.2">
      <c r="A42" s="12"/>
      <c r="B42" s="12">
        <v>31000000</v>
      </c>
      <c r="C42" s="16" t="s">
        <v>65</v>
      </c>
      <c r="D42" s="26">
        <v>0</v>
      </c>
      <c r="E42" s="26">
        <v>0</v>
      </c>
      <c r="F42" s="26">
        <v>0</v>
      </c>
      <c r="G42" s="26">
        <v>1000</v>
      </c>
      <c r="H42" s="26">
        <v>0</v>
      </c>
      <c r="I42" s="26">
        <v>0</v>
      </c>
      <c r="J42" s="26">
        <v>1000</v>
      </c>
      <c r="K42" s="26">
        <v>0</v>
      </c>
    </row>
    <row r="43" spans="1:11" ht="63.75" x14ac:dyDescent="0.2">
      <c r="A43" s="12"/>
      <c r="B43" s="12">
        <v>31010000</v>
      </c>
      <c r="C43" s="16" t="s">
        <v>66</v>
      </c>
      <c r="D43" s="26">
        <v>0</v>
      </c>
      <c r="E43" s="26">
        <v>0</v>
      </c>
      <c r="F43" s="26">
        <v>0</v>
      </c>
      <c r="G43" s="26">
        <v>1000</v>
      </c>
      <c r="H43" s="26">
        <v>0</v>
      </c>
      <c r="I43" s="26">
        <v>0</v>
      </c>
      <c r="J43" s="26">
        <v>1000</v>
      </c>
      <c r="K43" s="26">
        <v>0</v>
      </c>
    </row>
    <row r="44" spans="1:11" x14ac:dyDescent="0.2">
      <c r="A44" s="12"/>
      <c r="B44" s="12">
        <v>31010200</v>
      </c>
      <c r="C44" s="16" t="s">
        <v>68</v>
      </c>
      <c r="D44" s="26">
        <v>0</v>
      </c>
      <c r="E44" s="26">
        <v>0</v>
      </c>
      <c r="F44" s="26">
        <v>0</v>
      </c>
      <c r="G44" s="26">
        <v>1000</v>
      </c>
      <c r="H44" s="26">
        <v>0</v>
      </c>
      <c r="I44" s="26">
        <v>0</v>
      </c>
      <c r="J44" s="26">
        <v>1000</v>
      </c>
      <c r="K44" s="26">
        <v>0</v>
      </c>
    </row>
    <row r="45" spans="1:11" x14ac:dyDescent="0.2">
      <c r="A45" s="12"/>
      <c r="B45" s="13">
        <v>40000000</v>
      </c>
      <c r="C45" s="14" t="s">
        <v>29</v>
      </c>
      <c r="D45" s="25">
        <f>D46</f>
        <v>15000</v>
      </c>
      <c r="E45" s="25">
        <v>7000</v>
      </c>
      <c r="F45" s="25">
        <v>7000</v>
      </c>
      <c r="G45" s="25">
        <v>7000</v>
      </c>
      <c r="H45" s="25">
        <f t="shared" ref="H45:H68" si="4">G45/E45*100</f>
        <v>100</v>
      </c>
      <c r="I45" s="25">
        <f t="shared" ref="I45:I50" si="5">G45/F45*100</f>
        <v>100</v>
      </c>
      <c r="J45" s="25">
        <f t="shared" ref="J45:J68" si="6">G45-D45</f>
        <v>-8000</v>
      </c>
      <c r="K45" s="25">
        <f t="shared" ref="K45:K68" si="7">G45/D45*100</f>
        <v>46.666666666666664</v>
      </c>
    </row>
    <row r="46" spans="1:11" x14ac:dyDescent="0.2">
      <c r="A46" s="12"/>
      <c r="B46" s="12">
        <v>41000000</v>
      </c>
      <c r="C46" s="16" t="s">
        <v>30</v>
      </c>
      <c r="D46" s="26">
        <v>15000</v>
      </c>
      <c r="E46" s="26">
        <v>7000</v>
      </c>
      <c r="F46" s="26">
        <v>7000</v>
      </c>
      <c r="G46" s="26">
        <v>7000</v>
      </c>
      <c r="H46" s="26">
        <f t="shared" si="4"/>
        <v>100</v>
      </c>
      <c r="I46" s="26">
        <f t="shared" si="5"/>
        <v>100</v>
      </c>
      <c r="J46" s="26">
        <f t="shared" si="6"/>
        <v>-8000</v>
      </c>
      <c r="K46" s="26">
        <f t="shared" si="7"/>
        <v>46.666666666666664</v>
      </c>
    </row>
    <row r="47" spans="1:11" x14ac:dyDescent="0.2">
      <c r="A47" s="12"/>
      <c r="B47" s="12">
        <v>41040000</v>
      </c>
      <c r="C47" s="16" t="s">
        <v>31</v>
      </c>
      <c r="D47" s="26">
        <v>5000</v>
      </c>
      <c r="E47" s="26">
        <v>2000</v>
      </c>
      <c r="F47" s="26">
        <v>2000</v>
      </c>
      <c r="G47" s="26">
        <v>2000</v>
      </c>
      <c r="H47" s="26">
        <f t="shared" si="4"/>
        <v>100</v>
      </c>
      <c r="I47" s="26">
        <f t="shared" si="5"/>
        <v>100</v>
      </c>
      <c r="J47" s="26">
        <f t="shared" si="6"/>
        <v>-3000</v>
      </c>
      <c r="K47" s="26">
        <f t="shared" si="7"/>
        <v>40</v>
      </c>
    </row>
    <row r="48" spans="1:11" x14ac:dyDescent="0.2">
      <c r="A48" s="12"/>
      <c r="B48" s="12">
        <v>41040400</v>
      </c>
      <c r="C48" s="16" t="s">
        <v>58</v>
      </c>
      <c r="D48" s="26">
        <v>5000</v>
      </c>
      <c r="E48" s="26">
        <v>2000</v>
      </c>
      <c r="F48" s="26">
        <v>2000</v>
      </c>
      <c r="G48" s="26">
        <v>2000</v>
      </c>
      <c r="H48" s="26">
        <v>100</v>
      </c>
      <c r="I48" s="26">
        <f t="shared" si="5"/>
        <v>100</v>
      </c>
      <c r="J48" s="26">
        <f t="shared" si="6"/>
        <v>-3000</v>
      </c>
      <c r="K48" s="26">
        <f t="shared" si="7"/>
        <v>40</v>
      </c>
    </row>
    <row r="49" spans="1:11" ht="25.5" x14ac:dyDescent="0.2">
      <c r="A49" s="12"/>
      <c r="B49" s="12">
        <v>41050000</v>
      </c>
      <c r="C49" s="16" t="s">
        <v>32</v>
      </c>
      <c r="D49" s="26">
        <v>10000</v>
      </c>
      <c r="E49" s="26">
        <v>5000</v>
      </c>
      <c r="F49" s="26">
        <v>5000</v>
      </c>
      <c r="G49" s="26">
        <v>5000</v>
      </c>
      <c r="H49" s="26">
        <f t="shared" si="4"/>
        <v>100</v>
      </c>
      <c r="I49" s="26">
        <f t="shared" si="5"/>
        <v>100</v>
      </c>
      <c r="J49" s="26">
        <f t="shared" si="6"/>
        <v>-5000</v>
      </c>
      <c r="K49" s="26">
        <f t="shared" si="7"/>
        <v>50</v>
      </c>
    </row>
    <row r="50" spans="1:11" x14ac:dyDescent="0.2">
      <c r="A50" s="12"/>
      <c r="B50" s="12">
        <v>41053900</v>
      </c>
      <c r="C50" s="16" t="s">
        <v>33</v>
      </c>
      <c r="D50" s="26">
        <v>10000</v>
      </c>
      <c r="E50" s="26">
        <v>5000</v>
      </c>
      <c r="F50" s="26">
        <v>5000</v>
      </c>
      <c r="G50" s="26">
        <v>5000</v>
      </c>
      <c r="H50" s="26">
        <f t="shared" si="4"/>
        <v>100</v>
      </c>
      <c r="I50" s="26">
        <f t="shared" si="5"/>
        <v>100</v>
      </c>
      <c r="J50" s="26">
        <f t="shared" si="6"/>
        <v>-5000</v>
      </c>
      <c r="K50" s="26">
        <f t="shared" si="7"/>
        <v>50</v>
      </c>
    </row>
    <row r="51" spans="1:11" s="17" customFormat="1" x14ac:dyDescent="0.2">
      <c r="A51" s="43" t="s">
        <v>34</v>
      </c>
      <c r="B51" s="43"/>
      <c r="C51" s="43"/>
      <c r="D51" s="27">
        <f>D13+D29+D38</f>
        <v>1647316</v>
      </c>
      <c r="E51" s="27">
        <f>E13+E29+E38</f>
        <v>1700000</v>
      </c>
      <c r="F51" s="27">
        <f>F13+F29+F38</f>
        <v>1700000</v>
      </c>
      <c r="G51" s="27">
        <v>1881953</v>
      </c>
      <c r="H51" s="27">
        <f t="shared" si="4"/>
        <v>110.70311764705882</v>
      </c>
      <c r="I51" s="27">
        <f>G51/F51*100</f>
        <v>110.70311764705882</v>
      </c>
      <c r="J51" s="27">
        <f t="shared" si="6"/>
        <v>234637</v>
      </c>
      <c r="K51" s="27">
        <f t="shared" si="7"/>
        <v>114.24359382170755</v>
      </c>
    </row>
    <row r="52" spans="1:11" s="17" customFormat="1" x14ac:dyDescent="0.2">
      <c r="A52" s="44" t="s">
        <v>35</v>
      </c>
      <c r="B52" s="44"/>
      <c r="C52" s="44"/>
      <c r="D52" s="28">
        <f>D51+D45</f>
        <v>1662316</v>
      </c>
      <c r="E52" s="28">
        <f>E51+E45</f>
        <v>1707000</v>
      </c>
      <c r="F52" s="28">
        <f>F51+F45</f>
        <v>1707000</v>
      </c>
      <c r="G52" s="28">
        <v>1888953</v>
      </c>
      <c r="H52" s="28">
        <f t="shared" si="4"/>
        <v>110.65922671353252</v>
      </c>
      <c r="I52" s="28">
        <f>G52/F52*100</f>
        <v>110.65922671353252</v>
      </c>
      <c r="J52" s="28">
        <f t="shared" si="6"/>
        <v>226637</v>
      </c>
      <c r="K52" s="28">
        <f t="shared" si="7"/>
        <v>113.63380969683261</v>
      </c>
    </row>
    <row r="53" spans="1:11" ht="14.25" customHeight="1" x14ac:dyDescent="0.2">
      <c r="A53" s="5"/>
      <c r="B53" s="18"/>
      <c r="C53" s="19" t="s">
        <v>56</v>
      </c>
      <c r="D53" s="29"/>
      <c r="E53" s="29"/>
      <c r="F53" s="29"/>
      <c r="G53" s="29"/>
      <c r="H53" s="30"/>
      <c r="I53" s="30"/>
      <c r="J53" s="30"/>
      <c r="K53" s="30"/>
    </row>
    <row r="54" spans="1:11" x14ac:dyDescent="0.2">
      <c r="B54" s="20">
        <v>10000000</v>
      </c>
      <c r="C54" s="21" t="s">
        <v>3</v>
      </c>
      <c r="D54" s="31">
        <v>922</v>
      </c>
      <c r="E54" s="31">
        <v>0</v>
      </c>
      <c r="F54" s="31">
        <v>0</v>
      </c>
      <c r="G54" s="31">
        <v>943</v>
      </c>
      <c r="H54" s="31">
        <v>0</v>
      </c>
      <c r="I54" s="31">
        <v>0</v>
      </c>
      <c r="J54" s="31">
        <f t="shared" si="6"/>
        <v>21</v>
      </c>
      <c r="K54" s="31">
        <f t="shared" si="7"/>
        <v>102.27765726681129</v>
      </c>
    </row>
    <row r="55" spans="1:11" ht="13.5" x14ac:dyDescent="0.2">
      <c r="B55" s="12">
        <v>19000000</v>
      </c>
      <c r="C55" s="15" t="s">
        <v>49</v>
      </c>
      <c r="D55" s="26">
        <v>922</v>
      </c>
      <c r="E55" s="26">
        <v>0</v>
      </c>
      <c r="F55" s="26">
        <v>0</v>
      </c>
      <c r="G55" s="26">
        <v>943</v>
      </c>
      <c r="H55" s="32">
        <v>0</v>
      </c>
      <c r="I55" s="32">
        <v>0</v>
      </c>
      <c r="J55" s="32">
        <f t="shared" si="6"/>
        <v>21</v>
      </c>
      <c r="K55" s="32">
        <f t="shared" si="7"/>
        <v>102.27765726681129</v>
      </c>
    </row>
    <row r="56" spans="1:11" x14ac:dyDescent="0.2">
      <c r="B56" s="12">
        <v>19010000</v>
      </c>
      <c r="C56" s="16" t="s">
        <v>50</v>
      </c>
      <c r="D56" s="26">
        <v>922</v>
      </c>
      <c r="E56" s="26">
        <v>0</v>
      </c>
      <c r="F56" s="26">
        <v>0</v>
      </c>
      <c r="G56" s="26">
        <v>943</v>
      </c>
      <c r="H56" s="32">
        <v>0</v>
      </c>
      <c r="I56" s="32">
        <v>0</v>
      </c>
      <c r="J56" s="32">
        <f t="shared" si="6"/>
        <v>21</v>
      </c>
      <c r="K56" s="32">
        <f t="shared" si="7"/>
        <v>102.27765726681129</v>
      </c>
    </row>
    <row r="57" spans="1:11" ht="51" x14ac:dyDescent="0.2">
      <c r="B57" s="12">
        <v>19010100</v>
      </c>
      <c r="C57" s="16" t="s">
        <v>51</v>
      </c>
      <c r="D57" s="26">
        <v>922</v>
      </c>
      <c r="E57" s="26">
        <v>0</v>
      </c>
      <c r="F57" s="26">
        <v>0</v>
      </c>
      <c r="G57" s="26">
        <v>943</v>
      </c>
      <c r="H57" s="32">
        <v>0</v>
      </c>
      <c r="I57" s="32">
        <v>0</v>
      </c>
      <c r="J57" s="32">
        <f t="shared" si="6"/>
        <v>21</v>
      </c>
      <c r="K57" s="32">
        <f t="shared" si="7"/>
        <v>102.27765726681129</v>
      </c>
    </row>
    <row r="58" spans="1:11" x14ac:dyDescent="0.2">
      <c r="B58" s="20">
        <v>20000000</v>
      </c>
      <c r="C58" s="21" t="s">
        <v>19</v>
      </c>
      <c r="D58" s="31">
        <v>8218</v>
      </c>
      <c r="E58" s="31">
        <v>1000</v>
      </c>
      <c r="F58" s="31">
        <v>1000</v>
      </c>
      <c r="G58" s="31">
        <v>426</v>
      </c>
      <c r="H58" s="31">
        <f t="shared" si="4"/>
        <v>42.6</v>
      </c>
      <c r="I58" s="31">
        <f>G58/F58*100</f>
        <v>42.6</v>
      </c>
      <c r="J58" s="31">
        <f t="shared" si="6"/>
        <v>-7792</v>
      </c>
      <c r="K58" s="31">
        <f t="shared" si="7"/>
        <v>5.1837430031637872</v>
      </c>
    </row>
    <row r="59" spans="1:11" ht="13.5" x14ac:dyDescent="0.2">
      <c r="B59" s="12">
        <v>24000000</v>
      </c>
      <c r="C59" s="15" t="s">
        <v>28</v>
      </c>
      <c r="D59" s="26">
        <v>1198</v>
      </c>
      <c r="E59" s="26">
        <v>0</v>
      </c>
      <c r="F59" s="26">
        <v>0</v>
      </c>
      <c r="G59" s="26">
        <v>276</v>
      </c>
      <c r="H59" s="32">
        <v>0</v>
      </c>
      <c r="I59" s="32">
        <v>0</v>
      </c>
      <c r="J59" s="32">
        <f t="shared" si="6"/>
        <v>-922</v>
      </c>
      <c r="K59" s="32">
        <f t="shared" si="7"/>
        <v>23.038397328881469</v>
      </c>
    </row>
    <row r="60" spans="1:11" x14ac:dyDescent="0.2">
      <c r="B60" s="12">
        <v>24060000</v>
      </c>
      <c r="C60" s="16" t="s">
        <v>21</v>
      </c>
      <c r="D60" s="26">
        <v>1198</v>
      </c>
      <c r="E60" s="26">
        <v>0</v>
      </c>
      <c r="F60" s="26">
        <v>0</v>
      </c>
      <c r="G60" s="26">
        <v>276</v>
      </c>
      <c r="H60" s="32">
        <v>0</v>
      </c>
      <c r="I60" s="32">
        <v>0</v>
      </c>
      <c r="J60" s="32">
        <f t="shared" si="6"/>
        <v>-922</v>
      </c>
      <c r="K60" s="32">
        <f t="shared" si="7"/>
        <v>23.038397328881469</v>
      </c>
    </row>
    <row r="61" spans="1:11" ht="38.25" x14ac:dyDescent="0.2">
      <c r="B61" s="12">
        <v>24062100</v>
      </c>
      <c r="C61" s="16" t="s">
        <v>52</v>
      </c>
      <c r="D61" s="26">
        <v>1198</v>
      </c>
      <c r="E61" s="26">
        <v>0</v>
      </c>
      <c r="F61" s="26">
        <v>0</v>
      </c>
      <c r="G61" s="26">
        <v>276</v>
      </c>
      <c r="H61" s="32">
        <v>0</v>
      </c>
      <c r="I61" s="32">
        <v>0</v>
      </c>
      <c r="J61" s="32">
        <f t="shared" si="6"/>
        <v>-922</v>
      </c>
      <c r="K61" s="32">
        <f t="shared" si="7"/>
        <v>23.038397328881469</v>
      </c>
    </row>
    <row r="62" spans="1:11" ht="13.5" x14ac:dyDescent="0.2">
      <c r="B62" s="12">
        <v>25000000</v>
      </c>
      <c r="C62" s="15" t="s">
        <v>53</v>
      </c>
      <c r="D62" s="26">
        <v>0</v>
      </c>
      <c r="E62" s="26">
        <v>1000</v>
      </c>
      <c r="F62" s="26">
        <v>1000</v>
      </c>
      <c r="G62" s="26">
        <v>150</v>
      </c>
      <c r="H62" s="32">
        <f t="shared" si="4"/>
        <v>15</v>
      </c>
      <c r="I62" s="32">
        <f>G62/F62*100</f>
        <v>15</v>
      </c>
      <c r="J62" s="32">
        <f t="shared" si="6"/>
        <v>150</v>
      </c>
      <c r="K62" s="32">
        <v>0</v>
      </c>
    </row>
    <row r="63" spans="1:11" ht="25.5" x14ac:dyDescent="0.2">
      <c r="B63" s="12">
        <v>25010000</v>
      </c>
      <c r="C63" s="16" t="s">
        <v>54</v>
      </c>
      <c r="D63" s="26">
        <v>0</v>
      </c>
      <c r="E63" s="26">
        <v>1000</v>
      </c>
      <c r="F63" s="26">
        <v>1000</v>
      </c>
      <c r="G63" s="26">
        <v>150</v>
      </c>
      <c r="H63" s="32">
        <f t="shared" si="4"/>
        <v>15</v>
      </c>
      <c r="I63" s="32">
        <f>G63/F63*100</f>
        <v>15</v>
      </c>
      <c r="J63" s="32">
        <f t="shared" si="6"/>
        <v>150</v>
      </c>
      <c r="K63" s="32">
        <v>0</v>
      </c>
    </row>
    <row r="64" spans="1:11" ht="25.5" x14ac:dyDescent="0.2">
      <c r="B64" s="12">
        <v>25010100</v>
      </c>
      <c r="C64" s="16" t="s">
        <v>55</v>
      </c>
      <c r="D64" s="26"/>
      <c r="E64" s="26">
        <v>1000</v>
      </c>
      <c r="F64" s="26">
        <v>1000</v>
      </c>
      <c r="G64" s="26">
        <v>150</v>
      </c>
      <c r="H64" s="32">
        <f t="shared" si="4"/>
        <v>15</v>
      </c>
      <c r="I64" s="32">
        <f>G64/F64*100</f>
        <v>15</v>
      </c>
      <c r="J64" s="32">
        <v>150</v>
      </c>
      <c r="K64" s="32">
        <v>0</v>
      </c>
    </row>
    <row r="65" spans="2:11" x14ac:dyDescent="0.2">
      <c r="B65" s="12">
        <v>25020100</v>
      </c>
      <c r="C65" s="16" t="s">
        <v>64</v>
      </c>
      <c r="D65" s="26">
        <v>7020</v>
      </c>
      <c r="E65" s="26">
        <v>0</v>
      </c>
      <c r="F65" s="26">
        <v>0</v>
      </c>
      <c r="G65" s="26">
        <v>0</v>
      </c>
      <c r="H65" s="32">
        <v>0</v>
      </c>
      <c r="I65" s="32">
        <v>0</v>
      </c>
      <c r="J65" s="32">
        <f t="shared" si="6"/>
        <v>-7020</v>
      </c>
      <c r="K65" s="32">
        <f t="shared" si="7"/>
        <v>0</v>
      </c>
    </row>
    <row r="66" spans="2:11" x14ac:dyDescent="0.2">
      <c r="B66" s="52" t="s">
        <v>34</v>
      </c>
      <c r="C66" s="53"/>
      <c r="D66" s="27">
        <v>9140</v>
      </c>
      <c r="E66" s="27">
        <v>1000</v>
      </c>
      <c r="F66" s="27">
        <v>1000</v>
      </c>
      <c r="G66" s="27">
        <v>1369</v>
      </c>
      <c r="H66" s="27">
        <v>1369</v>
      </c>
      <c r="I66" s="27">
        <f>G66/F66*100</f>
        <v>136.9</v>
      </c>
      <c r="J66" s="27">
        <f t="shared" si="6"/>
        <v>-7771</v>
      </c>
      <c r="K66" s="27">
        <f t="shared" si="7"/>
        <v>14.978118161925602</v>
      </c>
    </row>
    <row r="67" spans="2:11" x14ac:dyDescent="0.2">
      <c r="B67" s="54" t="s">
        <v>57</v>
      </c>
      <c r="C67" s="55"/>
      <c r="D67" s="28">
        <v>9140</v>
      </c>
      <c r="E67" s="28">
        <v>1000</v>
      </c>
      <c r="F67" s="28">
        <v>1000</v>
      </c>
      <c r="G67" s="28">
        <v>1369</v>
      </c>
      <c r="H67" s="28">
        <v>1369</v>
      </c>
      <c r="I67" s="28">
        <f>G67/F67*100</f>
        <v>136.9</v>
      </c>
      <c r="J67" s="28">
        <f t="shared" si="6"/>
        <v>-7771</v>
      </c>
      <c r="K67" s="28">
        <f t="shared" si="7"/>
        <v>14.978118161925602</v>
      </c>
    </row>
    <row r="68" spans="2:11" x14ac:dyDescent="0.2">
      <c r="B68" s="39" t="s">
        <v>59</v>
      </c>
      <c r="C68" s="40"/>
      <c r="D68" s="33">
        <f>D52+D67</f>
        <v>1671456</v>
      </c>
      <c r="E68" s="33">
        <f>E52+E67</f>
        <v>1708000</v>
      </c>
      <c r="F68" s="33">
        <f>F52+F67</f>
        <v>1708000</v>
      </c>
      <c r="G68" s="33">
        <f>G52+G67</f>
        <v>1890322</v>
      </c>
      <c r="H68" s="33">
        <f t="shared" si="4"/>
        <v>110.67459016393441</v>
      </c>
      <c r="I68" s="33">
        <f>G68/F68*100</f>
        <v>110.67459016393441</v>
      </c>
      <c r="J68" s="33">
        <f t="shared" si="6"/>
        <v>218866</v>
      </c>
      <c r="K68" s="33">
        <f t="shared" si="7"/>
        <v>113.09433212719928</v>
      </c>
    </row>
  </sheetData>
  <mergeCells count="17">
    <mergeCell ref="H9:I9"/>
    <mergeCell ref="C9:C10"/>
    <mergeCell ref="J9:K9"/>
    <mergeCell ref="B68:C68"/>
    <mergeCell ref="G1:K4"/>
    <mergeCell ref="A51:C51"/>
    <mergeCell ref="A52:C52"/>
    <mergeCell ref="D9:D10"/>
    <mergeCell ref="E9:E10"/>
    <mergeCell ref="F9:F10"/>
    <mergeCell ref="A9:A10"/>
    <mergeCell ref="B9:B10"/>
    <mergeCell ref="A6:K6"/>
    <mergeCell ref="B7:K7"/>
    <mergeCell ref="B66:C66"/>
    <mergeCell ref="B67:C67"/>
    <mergeCell ref="G9:G10"/>
  </mergeCells>
  <phoneticPr fontId="0" type="noConversion"/>
  <pageMargins left="0.59055118110236227" right="0.59055118110236227" top="0.39370078740157483" bottom="0.39370078740157483" header="0" footer="0"/>
  <pageSetup paperSize="9" scale="6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2021-01-18T09:57:37Z</cp:lastPrinted>
  <dcterms:created xsi:type="dcterms:W3CDTF">2020-04-02T06:17:40Z</dcterms:created>
  <dcterms:modified xsi:type="dcterms:W3CDTF">2021-02-01T14:48:07Z</dcterms:modified>
</cp:coreProperties>
</file>