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Сесія річний звіт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D132" i="1"/>
  <c r="D130" i="1"/>
  <c r="D129" i="1" s="1"/>
  <c r="D125" i="1"/>
  <c r="D121" i="1"/>
  <c r="D116" i="1"/>
  <c r="D117" i="1"/>
  <c r="D114" i="1"/>
  <c r="H115" i="1"/>
  <c r="D109" i="1"/>
  <c r="D108" i="1" s="1"/>
  <c r="D107" i="1" s="1"/>
  <c r="F113" i="1"/>
  <c r="F135" i="1" s="1"/>
  <c r="F136" i="1" s="1"/>
  <c r="D120" i="1" l="1"/>
  <c r="F81" i="1"/>
  <c r="F80" i="1" s="1"/>
  <c r="F79" i="1" s="1"/>
  <c r="F75" i="1"/>
  <c r="F54" i="1"/>
  <c r="F50" i="1"/>
  <c r="F36" i="1"/>
  <c r="F13" i="1" s="1"/>
  <c r="F104" i="1" s="1"/>
  <c r="F105" i="1" s="1"/>
  <c r="J132" i="1" l="1"/>
  <c r="K132" i="1"/>
  <c r="J98" i="1"/>
  <c r="K98" i="1"/>
  <c r="I128" i="1" l="1"/>
  <c r="I129" i="1"/>
  <c r="I130" i="1"/>
  <c r="I131" i="1"/>
  <c r="I132" i="1"/>
  <c r="I133" i="1"/>
  <c r="G135" i="1"/>
  <c r="G136" i="1" s="1"/>
  <c r="H133" i="1"/>
  <c r="H132" i="1"/>
  <c r="I75" i="1" l="1"/>
  <c r="I76" i="1"/>
  <c r="I77" i="1"/>
  <c r="I78" i="1"/>
  <c r="I74" i="1"/>
  <c r="H102" i="1"/>
  <c r="I102" i="1"/>
  <c r="H98" i="1"/>
  <c r="I98" i="1"/>
  <c r="I29" i="1"/>
  <c r="J103" i="1" l="1"/>
  <c r="K103" i="1"/>
  <c r="K97" i="1"/>
  <c r="J96" i="1"/>
  <c r="K96" i="1"/>
  <c r="K59" i="1"/>
  <c r="J29" i="1"/>
  <c r="K29" i="1"/>
  <c r="K25" i="1"/>
  <c r="D113" i="1"/>
  <c r="D135" i="1" s="1"/>
  <c r="D136" i="1" s="1"/>
  <c r="E113" i="1" l="1"/>
  <c r="E135" i="1" s="1"/>
  <c r="E136" i="1" s="1"/>
  <c r="H103" i="1"/>
  <c r="I103" i="1"/>
  <c r="H96" i="1"/>
  <c r="I96" i="1"/>
  <c r="H94" i="1"/>
  <c r="I94" i="1"/>
  <c r="G79" i="1" l="1"/>
  <c r="H85" i="1" l="1"/>
  <c r="D75" i="1"/>
  <c r="E75" i="1"/>
  <c r="G75" i="1"/>
  <c r="D79" i="1"/>
  <c r="D54" i="1"/>
  <c r="G54" i="1"/>
  <c r="D13" i="1"/>
  <c r="G13" i="1"/>
  <c r="D104" i="1" l="1"/>
  <c r="D105" i="1" s="1"/>
  <c r="G104" i="1"/>
  <c r="G105" i="1" s="1"/>
  <c r="E81" i="1"/>
  <c r="E80" i="1"/>
  <c r="E79" i="1" s="1"/>
  <c r="E54" i="1"/>
  <c r="E50" i="1"/>
  <c r="E36" i="1"/>
  <c r="E13" i="1" s="1"/>
  <c r="E104" i="1" s="1"/>
  <c r="E105" i="1" l="1"/>
  <c r="I136" i="1"/>
  <c r="E137" i="1"/>
  <c r="F137" i="1"/>
  <c r="G137" i="1"/>
  <c r="D137" i="1"/>
  <c r="K107" i="1"/>
  <c r="K108" i="1"/>
  <c r="K109" i="1"/>
  <c r="K110" i="1"/>
  <c r="K111" i="1"/>
  <c r="K112" i="1"/>
  <c r="K113" i="1"/>
  <c r="K116" i="1"/>
  <c r="K117" i="1"/>
  <c r="K118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5" i="1"/>
  <c r="K13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5" i="1"/>
  <c r="J136" i="1"/>
  <c r="I107" i="1"/>
  <c r="I108" i="1"/>
  <c r="I109" i="1"/>
  <c r="I110" i="1"/>
  <c r="I111" i="1"/>
  <c r="I112" i="1"/>
  <c r="I113" i="1"/>
  <c r="I116" i="1"/>
  <c r="I117" i="1"/>
  <c r="I118" i="1"/>
  <c r="I120" i="1"/>
  <c r="I121" i="1"/>
  <c r="I122" i="1"/>
  <c r="I123" i="1"/>
  <c r="I124" i="1"/>
  <c r="I125" i="1"/>
  <c r="I126" i="1"/>
  <c r="I127" i="1"/>
  <c r="I135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5" i="1"/>
  <c r="H136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3" i="1"/>
  <c r="K94" i="1"/>
  <c r="K95" i="1"/>
  <c r="K99" i="1"/>
  <c r="K104" i="1"/>
  <c r="K105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3" i="1"/>
  <c r="J94" i="1"/>
  <c r="J95" i="1"/>
  <c r="J97" i="1"/>
  <c r="J99" i="1"/>
  <c r="J104" i="1"/>
  <c r="J105" i="1"/>
  <c r="J13" i="1"/>
  <c r="H104" i="1"/>
  <c r="H105" i="1"/>
  <c r="I104" i="1"/>
  <c r="I105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9" i="1"/>
  <c r="I80" i="1"/>
  <c r="I81" i="1"/>
  <c r="I82" i="1"/>
  <c r="I83" i="1"/>
  <c r="I85" i="1"/>
  <c r="I86" i="1"/>
  <c r="I88" i="1"/>
  <c r="I89" i="1"/>
  <c r="I91" i="1"/>
  <c r="I93" i="1"/>
  <c r="I95" i="1"/>
  <c r="I97" i="1"/>
  <c r="I99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3" i="1"/>
  <c r="H95" i="1"/>
  <c r="H97" i="1"/>
  <c r="H99" i="1"/>
  <c r="H14" i="1"/>
  <c r="H15" i="1"/>
  <c r="H16" i="1"/>
  <c r="H17" i="1"/>
  <c r="H18" i="1"/>
  <c r="H19" i="1"/>
  <c r="H23" i="1"/>
  <c r="H24" i="1"/>
  <c r="H13" i="1"/>
  <c r="J137" i="1" l="1"/>
  <c r="K137" i="1"/>
  <c r="H137" i="1"/>
  <c r="I137" i="1"/>
</calcChain>
</file>

<file path=xl/sharedStrings.xml><?xml version="1.0" encoding="utf-8"?>
<sst xmlns="http://schemas.openxmlformats.org/spreadsheetml/2006/main" count="147" uniqueCount="135">
  <si>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</si>
  <si>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</si>
  <si>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</si>
  <si>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</si>
  <si>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</si>
  <si>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</si>
  <si>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</si>
  <si>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</si>
  <si>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</si>
  <si>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</si>
  <si>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</si>
  <si>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</si>
  <si>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</si>
  <si>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</si>
  <si>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</si>
  <si>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</si>
  <si>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</si>
  <si>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</si>
  <si>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</si>
  <si>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</si>
  <si>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</si>
  <si>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</si>
  <si>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</si>
  <si>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</si>
  <si>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</si>
  <si>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</si>
  <si>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</si>
  <si>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</si>
  <si>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</si>
  <si>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</si>
  <si>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</si>
  <si>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</si>
  <si>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</si>
  <si>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</si>
  <si>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</si>
  <si>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</si>
  <si>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</si>
  <si>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</si>
  <si>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</si>
  <si>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</si>
  <si>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</si>
  <si>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</si>
  <si>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</si>
  <si>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</si>
  <si>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</si>
  <si>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</si>
  <si>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</si>
  <si>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</si>
  <si>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</si>
  <si>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</si>
  <si>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</si>
  <si>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</si>
  <si>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</si>
  <si>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</si>
  <si>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</si>
  <si>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</si>
  <si>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</si>
  <si>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</si>
  <si>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</si>
  <si>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</si>
  <si>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</si>
  <si>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</si>
  <si>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</si>
  <si>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</si>
  <si>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</si>
  <si>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</si>
  <si>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</si>
  <si>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</si>
  <si>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</si>
  <si>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</si>
  <si>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</si>
  <si>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</si>
  <si>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</si>
  <si>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</si>
  <si>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</si>
  <si>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</si>
  <si>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</si>
  <si>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</si>
  <si>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</si>
  <si>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</si>
  <si>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</si>
  <si>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</si>
  <si>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</si>
  <si>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</si>
  <si>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</si>
  <si>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</si>
  <si>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</si>
  <si>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</si>
  <si>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</si>
  <si>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</si>
  <si>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</si>
  <si>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</si>
  <si>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</si>
  <si>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</si>
  <si>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</si>
  <si>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</si>
  <si>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</si>
  <si>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</si>
  <si>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</si>
  <si>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</si>
  <si>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</si>
  <si>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</si>
  <si>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</si>
  <si>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</si>
  <si>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</si>
  <si>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</si>
  <si>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</si>
  <si>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</si>
  <si>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</si>
  <si>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</si>
  <si>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</si>
  <si>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</si>
  <si>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</si>
  <si>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</si>
  <si>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</si>
  <si>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</si>
  <si>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</si>
  <si>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</si>
  <si>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</si>
  <si>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</si>
  <si>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</si>
  <si>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</si>
  <si>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Всього доходів</t>
  </si>
  <si>
    <t>Надходження в рамках програм допомоги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</si>
  <si>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</si>
  <si>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</si>
  <si>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</si>
  <si>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</si>
  <si>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</si>
  <si>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</si>
  <si>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Звіт про виконання бюджету Менської ОТГ за 2020 рік</t>
  </si>
  <si>
    <t>Звітні дані за 2019 рік</t>
  </si>
  <si>
    <t>Виконано за 2020 рік</t>
  </si>
  <si>
    <t>До звітних даних за 2019 рік</t>
  </si>
  <si>
    <t>Додаток №1 до рішення третьої сесії восьмого скликання Менської міської ради від __.02.2021 року
"Про виконання бюджету Менської міської об’єднаної територіальної громади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</si>
</sst>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L7" sqref="L7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33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32"/>
      <c r="F1" s="1"/>
      <c r="G1" s="44" t="s">
        <v>134</v>
      </c>
      <c r="H1" s="45"/>
      <c r="I1" s="45"/>
      <c r="J1" s="45"/>
      <c r="K1" s="45"/>
      <c r="L1" s="1"/>
    </row>
    <row r="2" spans="1:12" x14ac:dyDescent="0.2">
      <c r="A2" s="1"/>
      <c r="B2" s="1"/>
      <c r="C2" s="1"/>
      <c r="D2" s="1"/>
      <c r="E2" s="32"/>
      <c r="F2" s="1"/>
      <c r="G2" s="45"/>
      <c r="H2" s="45"/>
      <c r="I2" s="45"/>
      <c r="J2" s="45"/>
      <c r="K2" s="45"/>
      <c r="L2" s="1"/>
    </row>
    <row r="3" spans="1:12" x14ac:dyDescent="0.2">
      <c r="A3" s="1"/>
      <c r="B3" s="1"/>
      <c r="C3" s="1"/>
      <c r="D3" s="1"/>
      <c r="E3" s="32"/>
      <c r="F3" s="1"/>
      <c r="G3" s="45"/>
      <c r="H3" s="45"/>
      <c r="I3" s="45"/>
      <c r="J3" s="45"/>
      <c r="K3" s="45"/>
      <c r="L3" s="1"/>
    </row>
    <row r="4" spans="1:12" x14ac:dyDescent="0.2">
      <c r="A4" s="1"/>
      <c r="B4" s="1"/>
      <c r="C4" s="1"/>
      <c r="D4" s="1"/>
      <c r="E4" s="32"/>
      <c r="F4" s="1"/>
      <c r="G4" s="45"/>
      <c r="H4" s="45"/>
      <c r="I4" s="45"/>
      <c r="J4" s="45"/>
      <c r="K4" s="45"/>
      <c r="L4" s="1"/>
    </row>
    <row r="5" spans="1:12" x14ac:dyDescent="0.2">
      <c r="A5" s="1"/>
      <c r="B5" s="1"/>
      <c r="C5" s="1"/>
      <c r="D5" s="1"/>
      <c r="E5" s="32"/>
      <c r="F5" s="1"/>
      <c r="G5" s="3"/>
      <c r="H5" s="3"/>
      <c r="I5" s="3"/>
      <c r="J5" s="3"/>
      <c r="K5" s="3"/>
      <c r="L5" s="1"/>
    </row>
    <row r="6" spans="1:12" ht="22.5" x14ac:dyDescent="0.3">
      <c r="A6" s="36" t="s">
        <v>130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20"/>
    </row>
    <row r="7" spans="1:12" ht="18.75" x14ac:dyDescent="0.3">
      <c r="A7" s="21" t="s">
        <v>92</v>
      </c>
      <c r="B7" s="37" t="s">
        <v>92</v>
      </c>
      <c r="C7" s="37"/>
      <c r="D7" s="37"/>
      <c r="E7" s="37"/>
      <c r="F7" s="37"/>
      <c r="G7" s="37"/>
      <c r="H7" s="37"/>
      <c r="I7" s="37"/>
      <c r="J7" s="37"/>
      <c r="K7" s="37"/>
      <c r="L7" s="22"/>
    </row>
    <row r="8" spans="1:12" x14ac:dyDescent="0.2">
      <c r="K8" s="2" t="s">
        <v>0</v>
      </c>
    </row>
    <row r="9" spans="1:12" ht="28.5" customHeight="1" x14ac:dyDescent="0.2">
      <c r="A9" s="50"/>
      <c r="B9" s="51" t="s">
        <v>1</v>
      </c>
      <c r="C9" s="53" t="s">
        <v>2</v>
      </c>
      <c r="D9" s="48" t="s">
        <v>131</v>
      </c>
      <c r="E9" s="48" t="s">
        <v>80</v>
      </c>
      <c r="F9" s="48" t="s">
        <v>81</v>
      </c>
      <c r="G9" s="48" t="s">
        <v>132</v>
      </c>
      <c r="H9" s="55" t="s">
        <v>82</v>
      </c>
      <c r="I9" s="56"/>
      <c r="J9" s="55" t="s">
        <v>133</v>
      </c>
      <c r="K9" s="56"/>
    </row>
    <row r="10" spans="1:12" ht="63" customHeight="1" x14ac:dyDescent="0.2">
      <c r="A10" s="50"/>
      <c r="B10" s="52"/>
      <c r="C10" s="54"/>
      <c r="D10" s="49"/>
      <c r="E10" s="49"/>
      <c r="F10" s="49"/>
      <c r="G10" s="49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">
      <c r="A11" s="5"/>
      <c r="B11" s="6">
        <v>1</v>
      </c>
      <c r="C11" s="6">
        <v>2</v>
      </c>
      <c r="D11" s="34">
        <v>3</v>
      </c>
      <c r="E11" s="34">
        <v>4</v>
      </c>
      <c r="F11" s="34">
        <v>5</v>
      </c>
      <c r="G11" s="34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">
      <c r="A12" s="5"/>
      <c r="B12" s="7"/>
      <c r="C12" s="8" t="s">
        <v>91</v>
      </c>
      <c r="D12" s="35"/>
      <c r="E12" s="35"/>
      <c r="F12" s="35"/>
      <c r="G12" s="35"/>
      <c r="H12" s="9"/>
      <c r="I12" s="9"/>
      <c r="J12" s="9"/>
      <c r="K12" s="9"/>
    </row>
    <row r="13" spans="1:12" x14ac:dyDescent="0.2">
      <c r="A13" s="10"/>
      <c r="B13" s="11">
        <v>10000000</v>
      </c>
      <c r="C13" s="12" t="s">
        <v>3</v>
      </c>
      <c r="D13" s="23">
        <f>D14+D23+D30+D36</f>
        <v>91028316.090000004</v>
      </c>
      <c r="E13" s="23">
        <f>E14+E23+E30+E36</f>
        <v>98327510</v>
      </c>
      <c r="F13" s="23">
        <f>F14+F23+F30+F36</f>
        <v>98327510</v>
      </c>
      <c r="G13" s="23">
        <f t="shared" ref="G13" si="0">G14+G23+G30+G36</f>
        <v>100645638.59</v>
      </c>
      <c r="H13" s="23">
        <f>G13/E13*100</f>
        <v>102.35755852049951</v>
      </c>
      <c r="I13" s="23">
        <f>G13/F13*100</f>
        <v>102.35755852049951</v>
      </c>
      <c r="J13" s="23">
        <f>G13-D13</f>
        <v>9617322.5</v>
      </c>
      <c r="K13" s="23">
        <f>G13/D13*100</f>
        <v>110.56519873496431</v>
      </c>
    </row>
    <row r="14" spans="1:12" ht="27" x14ac:dyDescent="0.2">
      <c r="A14" s="10"/>
      <c r="B14" s="10">
        <v>11000000</v>
      </c>
      <c r="C14" s="13" t="s">
        <v>4</v>
      </c>
      <c r="D14" s="24">
        <v>52216933.950000003</v>
      </c>
      <c r="E14" s="24">
        <v>57897510</v>
      </c>
      <c r="F14" s="24">
        <v>57897510</v>
      </c>
      <c r="G14" s="24">
        <v>59932083.68</v>
      </c>
      <c r="H14" s="24">
        <f t="shared" ref="H14:H76" si="1">G14/E14*100</f>
        <v>103.51409530392586</v>
      </c>
      <c r="I14" s="24">
        <f t="shared" ref="I14:I73" si="2">G14/F14*100</f>
        <v>103.51409530392586</v>
      </c>
      <c r="J14" s="24">
        <f t="shared" ref="J14:J76" si="3">G14-D14</f>
        <v>7715149.7299999967</v>
      </c>
      <c r="K14" s="24">
        <f t="shared" ref="K14:K76" si="4">G14/D14*100</f>
        <v>114.77518717852639</v>
      </c>
    </row>
    <row r="15" spans="1:12" x14ac:dyDescent="0.2">
      <c r="A15" s="10"/>
      <c r="B15" s="10">
        <v>11010000</v>
      </c>
      <c r="C15" s="14" t="s">
        <v>5</v>
      </c>
      <c r="D15" s="24">
        <v>52216485.469999999</v>
      </c>
      <c r="E15" s="24">
        <v>57897510</v>
      </c>
      <c r="F15" s="24">
        <v>57897510</v>
      </c>
      <c r="G15" s="24">
        <v>59931779.979999997</v>
      </c>
      <c r="H15" s="24">
        <f t="shared" si="1"/>
        <v>103.51357075632441</v>
      </c>
      <c r="I15" s="24">
        <f t="shared" si="2"/>
        <v>103.51357075632441</v>
      </c>
      <c r="J15" s="24">
        <f t="shared" si="3"/>
        <v>7715294.5099999979</v>
      </c>
      <c r="K15" s="24">
        <f t="shared" si="4"/>
        <v>114.77559134927355</v>
      </c>
    </row>
    <row r="16" spans="1:12" ht="38.25" x14ac:dyDescent="0.2">
      <c r="A16" s="10"/>
      <c r="B16" s="10">
        <v>11010100</v>
      </c>
      <c r="C16" s="14" t="s">
        <v>6</v>
      </c>
      <c r="D16" s="24">
        <v>38851950.780000001</v>
      </c>
      <c r="E16" s="24">
        <v>42531000</v>
      </c>
      <c r="F16" s="24">
        <v>42531000</v>
      </c>
      <c r="G16" s="24">
        <v>43192391.700000003</v>
      </c>
      <c r="H16" s="24">
        <f t="shared" si="1"/>
        <v>101.55508146998659</v>
      </c>
      <c r="I16" s="24">
        <f t="shared" si="2"/>
        <v>101.55508146998659</v>
      </c>
      <c r="J16" s="24">
        <f t="shared" si="3"/>
        <v>4340440.9200000018</v>
      </c>
      <c r="K16" s="24">
        <f t="shared" si="4"/>
        <v>111.17174513212436</v>
      </c>
    </row>
    <row r="17" spans="1:11" ht="63.75" x14ac:dyDescent="0.2">
      <c r="A17" s="10"/>
      <c r="B17" s="10">
        <v>11010200</v>
      </c>
      <c r="C17" s="14" t="s">
        <v>7</v>
      </c>
      <c r="D17" s="24">
        <v>4014259.24</v>
      </c>
      <c r="E17" s="24">
        <v>4575900</v>
      </c>
      <c r="F17" s="24">
        <v>4575900</v>
      </c>
      <c r="G17" s="24">
        <v>4856681.5599999996</v>
      </c>
      <c r="H17" s="24">
        <f t="shared" si="1"/>
        <v>106.13609475731549</v>
      </c>
      <c r="I17" s="24">
        <f t="shared" si="2"/>
        <v>106.13609475731549</v>
      </c>
      <c r="J17" s="24">
        <f t="shared" si="3"/>
        <v>842422.31999999937</v>
      </c>
      <c r="K17" s="24">
        <f t="shared" si="4"/>
        <v>120.9857477963979</v>
      </c>
    </row>
    <row r="18" spans="1:11" ht="38.25" x14ac:dyDescent="0.2">
      <c r="A18" s="10"/>
      <c r="B18" s="10">
        <v>11010400</v>
      </c>
      <c r="C18" s="14" t="s">
        <v>8</v>
      </c>
      <c r="D18" s="24">
        <v>8822705.6199999992</v>
      </c>
      <c r="E18" s="24">
        <v>10240610</v>
      </c>
      <c r="F18" s="24">
        <v>10240610</v>
      </c>
      <c r="G18" s="24">
        <v>11459991.539999999</v>
      </c>
      <c r="H18" s="24">
        <f t="shared" si="1"/>
        <v>111.90731352917452</v>
      </c>
      <c r="I18" s="24">
        <f t="shared" si="2"/>
        <v>111.90731352917452</v>
      </c>
      <c r="J18" s="24">
        <f t="shared" si="3"/>
        <v>2637285.92</v>
      </c>
      <c r="K18" s="24">
        <f t="shared" si="4"/>
        <v>129.892031238372</v>
      </c>
    </row>
    <row r="19" spans="1:11" ht="38.25" x14ac:dyDescent="0.2">
      <c r="A19" s="10"/>
      <c r="B19" s="10">
        <v>11010500</v>
      </c>
      <c r="C19" s="14" t="s">
        <v>9</v>
      </c>
      <c r="D19" s="24">
        <v>527569.82999999996</v>
      </c>
      <c r="E19" s="24">
        <v>550000</v>
      </c>
      <c r="F19" s="24">
        <v>550000</v>
      </c>
      <c r="G19" s="24">
        <v>422715.18</v>
      </c>
      <c r="H19" s="24">
        <f t="shared" si="1"/>
        <v>76.857305454545454</v>
      </c>
      <c r="I19" s="24">
        <f t="shared" si="2"/>
        <v>76.857305454545454</v>
      </c>
      <c r="J19" s="24">
        <f t="shared" si="3"/>
        <v>-104854.64999999997</v>
      </c>
      <c r="K19" s="24">
        <f t="shared" si="4"/>
        <v>80.124972271443198</v>
      </c>
    </row>
    <row r="20" spans="1:11" ht="51" hidden="1" x14ac:dyDescent="0.2">
      <c r="A20" s="10"/>
      <c r="B20" s="10">
        <v>11010900</v>
      </c>
      <c r="C20" s="14" t="s">
        <v>118</v>
      </c>
      <c r="D20" s="24">
        <v>0</v>
      </c>
      <c r="E20" s="24"/>
      <c r="F20" s="24"/>
      <c r="G20" s="24"/>
      <c r="H20" s="24"/>
      <c r="I20" s="24"/>
      <c r="J20" s="24"/>
      <c r="K20" s="24"/>
    </row>
    <row r="21" spans="1:11" x14ac:dyDescent="0.2">
      <c r="A21" s="10"/>
      <c r="B21" s="10">
        <v>11020000</v>
      </c>
      <c r="C21" s="14" t="s">
        <v>10</v>
      </c>
      <c r="D21" s="24">
        <v>448.48</v>
      </c>
      <c r="E21" s="24">
        <v>0</v>
      </c>
      <c r="F21" s="24">
        <v>0</v>
      </c>
      <c r="G21" s="24">
        <v>303.7</v>
      </c>
      <c r="H21" s="24"/>
      <c r="I21" s="24"/>
      <c r="J21" s="24">
        <f t="shared" si="3"/>
        <v>-144.78000000000003</v>
      </c>
      <c r="K21" s="24">
        <f t="shared" si="4"/>
        <v>67.717623974313241</v>
      </c>
    </row>
    <row r="22" spans="1:11" ht="25.5" x14ac:dyDescent="0.2">
      <c r="A22" s="10"/>
      <c r="B22" s="10">
        <v>11020200</v>
      </c>
      <c r="C22" s="14" t="s">
        <v>11</v>
      </c>
      <c r="D22" s="24">
        <v>448.48</v>
      </c>
      <c r="E22" s="24">
        <v>0</v>
      </c>
      <c r="F22" s="24">
        <v>0</v>
      </c>
      <c r="G22" s="24">
        <v>303.7</v>
      </c>
      <c r="H22" s="24"/>
      <c r="I22" s="24"/>
      <c r="J22" s="24">
        <f t="shared" si="3"/>
        <v>-144.78000000000003</v>
      </c>
      <c r="K22" s="24">
        <f t="shared" si="4"/>
        <v>67.717623974313241</v>
      </c>
    </row>
    <row r="23" spans="1:11" ht="27" x14ac:dyDescent="0.2">
      <c r="A23" s="10"/>
      <c r="B23" s="10">
        <v>13000000</v>
      </c>
      <c r="C23" s="13" t="s">
        <v>12</v>
      </c>
      <c r="D23" s="24">
        <v>246755.23</v>
      </c>
      <c r="E23" s="24">
        <v>270000</v>
      </c>
      <c r="F23" s="24">
        <v>270000</v>
      </c>
      <c r="G23" s="24">
        <v>284923.93</v>
      </c>
      <c r="H23" s="24">
        <f t="shared" si="1"/>
        <v>105.52738148148148</v>
      </c>
      <c r="I23" s="24">
        <f t="shared" si="2"/>
        <v>105.52738148148148</v>
      </c>
      <c r="J23" s="24">
        <f t="shared" si="3"/>
        <v>38168.699999999983</v>
      </c>
      <c r="K23" s="24">
        <f t="shared" si="4"/>
        <v>115.46824357076444</v>
      </c>
    </row>
    <row r="24" spans="1:11" ht="25.5" x14ac:dyDescent="0.2">
      <c r="A24" s="10"/>
      <c r="B24" s="10">
        <v>13010000</v>
      </c>
      <c r="C24" s="14" t="s">
        <v>13</v>
      </c>
      <c r="D24" s="24">
        <v>97986.62</v>
      </c>
      <c r="E24" s="24">
        <v>100000</v>
      </c>
      <c r="F24" s="24">
        <v>100000</v>
      </c>
      <c r="G24" s="24">
        <v>140673.44</v>
      </c>
      <c r="H24" s="24">
        <f t="shared" si="1"/>
        <v>140.67344</v>
      </c>
      <c r="I24" s="24">
        <f t="shared" si="2"/>
        <v>140.67344</v>
      </c>
      <c r="J24" s="24">
        <f t="shared" si="3"/>
        <v>42686.820000000007</v>
      </c>
      <c r="K24" s="24">
        <f t="shared" si="4"/>
        <v>143.56392740151668</v>
      </c>
    </row>
    <row r="25" spans="1:11" ht="38.25" x14ac:dyDescent="0.2">
      <c r="A25" s="10"/>
      <c r="B25" s="10">
        <v>13010100</v>
      </c>
      <c r="C25" s="14" t="s">
        <v>14</v>
      </c>
      <c r="D25" s="24">
        <v>34865.800000000003</v>
      </c>
      <c r="E25" s="24">
        <v>20000</v>
      </c>
      <c r="F25" s="24">
        <v>20000</v>
      </c>
      <c r="G25" s="24">
        <v>31842.66</v>
      </c>
      <c r="H25" s="24">
        <f t="shared" si="1"/>
        <v>159.2133</v>
      </c>
      <c r="I25" s="24"/>
      <c r="J25" s="24">
        <f t="shared" si="3"/>
        <v>-3023.1400000000031</v>
      </c>
      <c r="K25" s="24">
        <f t="shared" si="4"/>
        <v>91.329210859925766</v>
      </c>
    </row>
    <row r="26" spans="1:11" ht="51" x14ac:dyDescent="0.2">
      <c r="A26" s="10"/>
      <c r="B26" s="10">
        <v>13010200</v>
      </c>
      <c r="C26" s="14" t="s">
        <v>15</v>
      </c>
      <c r="D26" s="24">
        <v>63120.82</v>
      </c>
      <c r="E26" s="24">
        <v>80000</v>
      </c>
      <c r="F26" s="24">
        <v>80000</v>
      </c>
      <c r="G26" s="24">
        <v>108830.78</v>
      </c>
      <c r="H26" s="24">
        <f t="shared" si="1"/>
        <v>136.03847500000001</v>
      </c>
      <c r="I26" s="24">
        <f t="shared" si="2"/>
        <v>136.03847500000001</v>
      </c>
      <c r="J26" s="24">
        <f t="shared" si="3"/>
        <v>45709.96</v>
      </c>
      <c r="K26" s="24">
        <f t="shared" si="4"/>
        <v>172.41661309216198</v>
      </c>
    </row>
    <row r="27" spans="1:11" x14ac:dyDescent="0.2">
      <c r="A27" s="10"/>
      <c r="B27" s="10">
        <v>13030000</v>
      </c>
      <c r="C27" s="14" t="s">
        <v>16</v>
      </c>
      <c r="D27" s="24">
        <v>148768.60999999999</v>
      </c>
      <c r="E27" s="24">
        <v>170000</v>
      </c>
      <c r="F27" s="24">
        <v>170000</v>
      </c>
      <c r="G27" s="24">
        <v>144250.49</v>
      </c>
      <c r="H27" s="24">
        <f t="shared" si="1"/>
        <v>84.853229411764701</v>
      </c>
      <c r="I27" s="24">
        <f t="shared" si="2"/>
        <v>84.853229411764701</v>
      </c>
      <c r="J27" s="24">
        <f t="shared" si="3"/>
        <v>-4518.1199999999953</v>
      </c>
      <c r="K27" s="24">
        <f t="shared" si="4"/>
        <v>96.962988361590533</v>
      </c>
    </row>
    <row r="28" spans="1:11" ht="25.5" x14ac:dyDescent="0.2">
      <c r="A28" s="10"/>
      <c r="B28" s="10">
        <v>13030100</v>
      </c>
      <c r="C28" s="14" t="s">
        <v>17</v>
      </c>
      <c r="D28" s="24">
        <v>148768.60999999999</v>
      </c>
      <c r="E28" s="24">
        <v>170000</v>
      </c>
      <c r="F28" s="24">
        <v>170000</v>
      </c>
      <c r="G28" s="24">
        <v>144250.49</v>
      </c>
      <c r="H28" s="24">
        <f t="shared" si="1"/>
        <v>84.853229411764701</v>
      </c>
      <c r="I28" s="24">
        <f t="shared" si="2"/>
        <v>84.853229411764701</v>
      </c>
      <c r="J28" s="24">
        <f t="shared" si="3"/>
        <v>-4518.1199999999953</v>
      </c>
      <c r="K28" s="24">
        <f t="shared" si="4"/>
        <v>96.962988361590533</v>
      </c>
    </row>
    <row r="29" spans="1:11" hidden="1" x14ac:dyDescent="0.2">
      <c r="A29" s="10"/>
      <c r="B29" s="10">
        <v>13030200</v>
      </c>
      <c r="C29" s="14" t="s">
        <v>114</v>
      </c>
      <c r="D29" s="24">
        <v>0</v>
      </c>
      <c r="E29" s="24"/>
      <c r="F29" s="24"/>
      <c r="G29" s="24">
        <v>0</v>
      </c>
      <c r="H29" s="24"/>
      <c r="I29" s="24" t="e">
        <f t="shared" si="2"/>
        <v>#DIV/0!</v>
      </c>
      <c r="J29" s="24">
        <f t="shared" si="3"/>
        <v>0</v>
      </c>
      <c r="K29" s="24" t="e">
        <f t="shared" si="4"/>
        <v>#DIV/0!</v>
      </c>
    </row>
    <row r="30" spans="1:11" ht="13.5" x14ac:dyDescent="0.2">
      <c r="A30" s="10"/>
      <c r="B30" s="10">
        <v>14000000</v>
      </c>
      <c r="C30" s="13" t="s">
        <v>18</v>
      </c>
      <c r="D30" s="24">
        <v>3837454.82</v>
      </c>
      <c r="E30" s="24">
        <v>4000000</v>
      </c>
      <c r="F30" s="24">
        <v>4000000</v>
      </c>
      <c r="G30" s="24">
        <v>4043215.07</v>
      </c>
      <c r="H30" s="24">
        <f t="shared" si="1"/>
        <v>101.08037674999999</v>
      </c>
      <c r="I30" s="24">
        <f t="shared" si="2"/>
        <v>101.08037674999999</v>
      </c>
      <c r="J30" s="24">
        <f t="shared" si="3"/>
        <v>205760.25</v>
      </c>
      <c r="K30" s="24">
        <f t="shared" si="4"/>
        <v>105.36189374602201</v>
      </c>
    </row>
    <row r="31" spans="1:11" ht="25.5" x14ac:dyDescent="0.2">
      <c r="A31" s="10"/>
      <c r="B31" s="10">
        <v>14020000</v>
      </c>
      <c r="C31" s="14" t="s">
        <v>19</v>
      </c>
      <c r="D31" s="24">
        <v>420512.64</v>
      </c>
      <c r="E31" s="24">
        <v>400000</v>
      </c>
      <c r="F31" s="24">
        <v>400000</v>
      </c>
      <c r="G31" s="24">
        <v>484441.9</v>
      </c>
      <c r="H31" s="24">
        <f t="shared" si="1"/>
        <v>121.11047500000001</v>
      </c>
      <c r="I31" s="24"/>
      <c r="J31" s="24">
        <f t="shared" si="3"/>
        <v>63929.260000000009</v>
      </c>
      <c r="K31" s="24"/>
    </row>
    <row r="32" spans="1:11" x14ac:dyDescent="0.2">
      <c r="A32" s="10"/>
      <c r="B32" s="10">
        <v>14021900</v>
      </c>
      <c r="C32" s="14" t="s">
        <v>20</v>
      </c>
      <c r="D32" s="24">
        <v>420512.64</v>
      </c>
      <c r="E32" s="24">
        <v>400000</v>
      </c>
      <c r="F32" s="24">
        <v>400000</v>
      </c>
      <c r="G32" s="24">
        <v>484441.9</v>
      </c>
      <c r="H32" s="24">
        <f t="shared" si="1"/>
        <v>121.11047500000001</v>
      </c>
      <c r="I32" s="24"/>
      <c r="J32" s="24">
        <f t="shared" si="3"/>
        <v>63929.260000000009</v>
      </c>
      <c r="K32" s="24"/>
    </row>
    <row r="33" spans="1:11" ht="25.5" x14ac:dyDescent="0.2">
      <c r="A33" s="10"/>
      <c r="B33" s="10">
        <v>14030000</v>
      </c>
      <c r="C33" s="14" t="s">
        <v>21</v>
      </c>
      <c r="D33" s="24">
        <v>1724524.16</v>
      </c>
      <c r="E33" s="24">
        <v>1850000</v>
      </c>
      <c r="F33" s="24">
        <v>1850000</v>
      </c>
      <c r="G33" s="24">
        <v>1692621.42</v>
      </c>
      <c r="H33" s="24">
        <f t="shared" si="1"/>
        <v>91.493049729729719</v>
      </c>
      <c r="I33" s="24"/>
      <c r="J33" s="24">
        <f t="shared" si="3"/>
        <v>-31902.739999999991</v>
      </c>
      <c r="K33" s="24"/>
    </row>
    <row r="34" spans="1:11" x14ac:dyDescent="0.2">
      <c r="A34" s="10"/>
      <c r="B34" s="10">
        <v>14031900</v>
      </c>
      <c r="C34" s="14" t="s">
        <v>20</v>
      </c>
      <c r="D34" s="24">
        <v>1724524.16</v>
      </c>
      <c r="E34" s="24">
        <v>1850000</v>
      </c>
      <c r="F34" s="24">
        <v>1850000</v>
      </c>
      <c r="G34" s="24">
        <v>1692621.42</v>
      </c>
      <c r="H34" s="24">
        <f t="shared" si="1"/>
        <v>91.493049729729719</v>
      </c>
      <c r="I34" s="24"/>
      <c r="J34" s="24">
        <f t="shared" si="3"/>
        <v>-31902.739999999991</v>
      </c>
      <c r="K34" s="24"/>
    </row>
    <row r="35" spans="1:11" ht="25.5" x14ac:dyDescent="0.2">
      <c r="A35" s="10"/>
      <c r="B35" s="10">
        <v>14040000</v>
      </c>
      <c r="C35" s="14" t="s">
        <v>22</v>
      </c>
      <c r="D35" s="24">
        <v>1692418.02</v>
      </c>
      <c r="E35" s="24">
        <v>1750000</v>
      </c>
      <c r="F35" s="24">
        <v>1750000</v>
      </c>
      <c r="G35" s="24">
        <v>1866151.75</v>
      </c>
      <c r="H35" s="24">
        <f t="shared" si="1"/>
        <v>106.63724285714287</v>
      </c>
      <c r="I35" s="24">
        <f t="shared" si="2"/>
        <v>106.63724285714287</v>
      </c>
      <c r="J35" s="24">
        <f t="shared" si="3"/>
        <v>173733.72999999998</v>
      </c>
      <c r="K35" s="24">
        <f t="shared" si="4"/>
        <v>110.26541480573458</v>
      </c>
    </row>
    <row r="36" spans="1:11" ht="13.5" x14ac:dyDescent="0.2">
      <c r="A36" s="10"/>
      <c r="B36" s="10">
        <v>18000000</v>
      </c>
      <c r="C36" s="13" t="s">
        <v>23</v>
      </c>
      <c r="D36" s="24">
        <v>34727172.090000004</v>
      </c>
      <c r="E36" s="24">
        <f>E37+E47+E50</f>
        <v>36160000</v>
      </c>
      <c r="F36" s="24">
        <f>F37+F47+F50</f>
        <v>36160000</v>
      </c>
      <c r="G36" s="24">
        <v>36385415.909999996</v>
      </c>
      <c r="H36" s="24">
        <f t="shared" si="1"/>
        <v>100.62338470685839</v>
      </c>
      <c r="I36" s="24">
        <f t="shared" si="2"/>
        <v>100.62338470685839</v>
      </c>
      <c r="J36" s="24">
        <f t="shared" si="3"/>
        <v>1658243.8199999928</v>
      </c>
      <c r="K36" s="24">
        <f t="shared" si="4"/>
        <v>104.77506148701782</v>
      </c>
    </row>
    <row r="37" spans="1:11" x14ac:dyDescent="0.2">
      <c r="A37" s="10"/>
      <c r="B37" s="10">
        <v>18010000</v>
      </c>
      <c r="C37" s="14" t="s">
        <v>24</v>
      </c>
      <c r="D37" s="24">
        <v>19103811.899999999</v>
      </c>
      <c r="E37" s="24">
        <v>19430500</v>
      </c>
      <c r="F37" s="24">
        <v>19430500</v>
      </c>
      <c r="G37" s="24">
        <v>19549064.59</v>
      </c>
      <c r="H37" s="24">
        <f t="shared" si="1"/>
        <v>100.6101983479581</v>
      </c>
      <c r="I37" s="24">
        <f t="shared" si="2"/>
        <v>100.6101983479581</v>
      </c>
      <c r="J37" s="24">
        <f t="shared" si="3"/>
        <v>445252.69000000134</v>
      </c>
      <c r="K37" s="24">
        <f t="shared" si="4"/>
        <v>102.33070076448985</v>
      </c>
    </row>
    <row r="38" spans="1:11" ht="38.25" x14ac:dyDescent="0.2">
      <c r="A38" s="10"/>
      <c r="B38" s="10">
        <v>18010100</v>
      </c>
      <c r="C38" s="14" t="s">
        <v>25</v>
      </c>
      <c r="D38" s="24">
        <v>18922.53</v>
      </c>
      <c r="E38" s="24">
        <v>20000</v>
      </c>
      <c r="F38" s="24">
        <v>20000</v>
      </c>
      <c r="G38" s="24">
        <v>14060.86</v>
      </c>
      <c r="H38" s="24">
        <f t="shared" si="1"/>
        <v>70.304300000000012</v>
      </c>
      <c r="I38" s="24">
        <f t="shared" si="2"/>
        <v>70.304300000000012</v>
      </c>
      <c r="J38" s="24">
        <f t="shared" si="3"/>
        <v>-4861.6699999999983</v>
      </c>
      <c r="K38" s="24">
        <f t="shared" si="4"/>
        <v>74.307505391720881</v>
      </c>
    </row>
    <row r="39" spans="1:11" ht="38.25" x14ac:dyDescent="0.2">
      <c r="A39" s="10"/>
      <c r="B39" s="10">
        <v>18010200</v>
      </c>
      <c r="C39" s="14" t="s">
        <v>26</v>
      </c>
      <c r="D39" s="24">
        <v>182155.09</v>
      </c>
      <c r="E39" s="24">
        <v>180000</v>
      </c>
      <c r="F39" s="24">
        <v>180000</v>
      </c>
      <c r="G39" s="24">
        <v>215408.44</v>
      </c>
      <c r="H39" s="24">
        <f t="shared" si="1"/>
        <v>119.67135555555555</v>
      </c>
      <c r="I39" s="24"/>
      <c r="J39" s="24">
        <f t="shared" si="3"/>
        <v>33253.350000000006</v>
      </c>
      <c r="K39" s="24">
        <f t="shared" si="4"/>
        <v>118.25551512175696</v>
      </c>
    </row>
    <row r="40" spans="1:11" ht="38.25" x14ac:dyDescent="0.2">
      <c r="A40" s="10"/>
      <c r="B40" s="10">
        <v>18010300</v>
      </c>
      <c r="C40" s="14" t="s">
        <v>27</v>
      </c>
      <c r="D40" s="24">
        <v>353100.22</v>
      </c>
      <c r="E40" s="24">
        <v>350000</v>
      </c>
      <c r="F40" s="24">
        <v>350000</v>
      </c>
      <c r="G40" s="24">
        <v>530519.93999999994</v>
      </c>
      <c r="H40" s="24">
        <f t="shared" si="1"/>
        <v>151.5771257142857</v>
      </c>
      <c r="I40" s="24">
        <f t="shared" si="2"/>
        <v>151.5771257142857</v>
      </c>
      <c r="J40" s="24">
        <f t="shared" si="3"/>
        <v>177419.71999999997</v>
      </c>
      <c r="K40" s="24">
        <f t="shared" si="4"/>
        <v>150.24627852115188</v>
      </c>
    </row>
    <row r="41" spans="1:11" ht="38.25" x14ac:dyDescent="0.2">
      <c r="A41" s="10"/>
      <c r="B41" s="10">
        <v>18010400</v>
      </c>
      <c r="C41" s="14" t="s">
        <v>28</v>
      </c>
      <c r="D41" s="24">
        <v>1096732.8700000001</v>
      </c>
      <c r="E41" s="24">
        <v>1150000</v>
      </c>
      <c r="F41" s="24">
        <v>1150000</v>
      </c>
      <c r="G41" s="24">
        <v>766516.61</v>
      </c>
      <c r="H41" s="24">
        <f t="shared" si="1"/>
        <v>66.653618260869564</v>
      </c>
      <c r="I41" s="24">
        <f t="shared" si="2"/>
        <v>66.653618260869564</v>
      </c>
      <c r="J41" s="24">
        <f t="shared" si="3"/>
        <v>-330216.26000000013</v>
      </c>
      <c r="K41" s="24">
        <f t="shared" si="4"/>
        <v>69.890912451634634</v>
      </c>
    </row>
    <row r="42" spans="1:11" x14ac:dyDescent="0.2">
      <c r="A42" s="10"/>
      <c r="B42" s="10">
        <v>18010500</v>
      </c>
      <c r="C42" s="14" t="s">
        <v>29</v>
      </c>
      <c r="D42" s="24">
        <v>5465994.79</v>
      </c>
      <c r="E42" s="24">
        <v>5950000</v>
      </c>
      <c r="F42" s="24">
        <v>5950000</v>
      </c>
      <c r="G42" s="24">
        <v>5697505.3300000001</v>
      </c>
      <c r="H42" s="24">
        <f t="shared" si="1"/>
        <v>95.756392100840344</v>
      </c>
      <c r="I42" s="24">
        <f t="shared" si="2"/>
        <v>95.756392100840344</v>
      </c>
      <c r="J42" s="24">
        <f t="shared" si="3"/>
        <v>231510.54000000004</v>
      </c>
      <c r="K42" s="24">
        <f t="shared" si="4"/>
        <v>104.23546945971384</v>
      </c>
    </row>
    <row r="43" spans="1:11" x14ac:dyDescent="0.2">
      <c r="A43" s="10"/>
      <c r="B43" s="10">
        <v>18010600</v>
      </c>
      <c r="C43" s="14" t="s">
        <v>30</v>
      </c>
      <c r="D43" s="24">
        <v>9682945.9499999993</v>
      </c>
      <c r="E43" s="24">
        <v>9630500</v>
      </c>
      <c r="F43" s="24">
        <v>9630500</v>
      </c>
      <c r="G43" s="24">
        <v>9941653.0800000001</v>
      </c>
      <c r="H43" s="24">
        <f t="shared" si="1"/>
        <v>103.23091303670631</v>
      </c>
      <c r="I43" s="24">
        <f t="shared" si="2"/>
        <v>103.23091303670631</v>
      </c>
      <c r="J43" s="24">
        <f t="shared" si="3"/>
        <v>258707.13000000082</v>
      </c>
      <c r="K43" s="24">
        <f t="shared" si="4"/>
        <v>102.67178120518167</v>
      </c>
    </row>
    <row r="44" spans="1:11" x14ac:dyDescent="0.2">
      <c r="A44" s="10"/>
      <c r="B44" s="10">
        <v>18010700</v>
      </c>
      <c r="C44" s="14" t="s">
        <v>31</v>
      </c>
      <c r="D44" s="24">
        <v>531730.48</v>
      </c>
      <c r="E44" s="24">
        <v>510000</v>
      </c>
      <c r="F44" s="24">
        <v>510000</v>
      </c>
      <c r="G44" s="24">
        <v>651572.13</v>
      </c>
      <c r="H44" s="24">
        <f t="shared" si="1"/>
        <v>127.7592411764706</v>
      </c>
      <c r="I44" s="24">
        <f t="shared" si="2"/>
        <v>127.7592411764706</v>
      </c>
      <c r="J44" s="24">
        <f t="shared" si="3"/>
        <v>119841.65000000002</v>
      </c>
      <c r="K44" s="24">
        <f t="shared" si="4"/>
        <v>122.53804408579325</v>
      </c>
    </row>
    <row r="45" spans="1:11" x14ac:dyDescent="0.2">
      <c r="A45" s="10"/>
      <c r="B45" s="10">
        <v>18010900</v>
      </c>
      <c r="C45" s="14" t="s">
        <v>32</v>
      </c>
      <c r="D45" s="24">
        <v>1734729.97</v>
      </c>
      <c r="E45" s="24">
        <v>1600000</v>
      </c>
      <c r="F45" s="24">
        <v>1600000</v>
      </c>
      <c r="G45" s="24">
        <v>1731828.2</v>
      </c>
      <c r="H45" s="24">
        <f t="shared" si="1"/>
        <v>108.2392625</v>
      </c>
      <c r="I45" s="24">
        <f t="shared" si="2"/>
        <v>108.2392625</v>
      </c>
      <c r="J45" s="24">
        <f t="shared" si="3"/>
        <v>-2901.7700000000186</v>
      </c>
      <c r="K45" s="24">
        <f t="shared" si="4"/>
        <v>99.832724974481195</v>
      </c>
    </row>
    <row r="46" spans="1:11" x14ac:dyDescent="0.2">
      <c r="A46" s="10"/>
      <c r="B46" s="10">
        <v>18011000</v>
      </c>
      <c r="C46" s="14" t="s">
        <v>33</v>
      </c>
      <c r="D46" s="24">
        <v>37500</v>
      </c>
      <c r="E46" s="24">
        <v>40000</v>
      </c>
      <c r="F46" s="24">
        <v>40000</v>
      </c>
      <c r="G46" s="24">
        <v>0</v>
      </c>
      <c r="H46" s="24">
        <f t="shared" si="1"/>
        <v>0</v>
      </c>
      <c r="I46" s="24">
        <f t="shared" si="2"/>
        <v>0</v>
      </c>
      <c r="J46" s="24">
        <f t="shared" si="3"/>
        <v>-37500</v>
      </c>
      <c r="K46" s="24">
        <f t="shared" si="4"/>
        <v>0</v>
      </c>
    </row>
    <row r="47" spans="1:11" x14ac:dyDescent="0.2">
      <c r="A47" s="10"/>
      <c r="B47" s="10">
        <v>18030000</v>
      </c>
      <c r="C47" s="14" t="s">
        <v>34</v>
      </c>
      <c r="D47" s="24">
        <v>7355.12</v>
      </c>
      <c r="E47" s="24">
        <v>9500</v>
      </c>
      <c r="F47" s="24">
        <v>9500</v>
      </c>
      <c r="G47" s="24">
        <v>4196.5200000000004</v>
      </c>
      <c r="H47" s="24">
        <f t="shared" si="1"/>
        <v>44.173894736842115</v>
      </c>
      <c r="I47" s="24">
        <f t="shared" si="2"/>
        <v>44.173894736842115</v>
      </c>
      <c r="J47" s="24">
        <f t="shared" si="3"/>
        <v>-3158.5999999999995</v>
      </c>
      <c r="K47" s="24">
        <f t="shared" si="4"/>
        <v>57.055765235645381</v>
      </c>
    </row>
    <row r="48" spans="1:11" x14ac:dyDescent="0.2">
      <c r="A48" s="10"/>
      <c r="B48" s="10">
        <v>18030100</v>
      </c>
      <c r="C48" s="14" t="s">
        <v>35</v>
      </c>
      <c r="D48" s="24">
        <v>669.22</v>
      </c>
      <c r="E48" s="24">
        <v>500</v>
      </c>
      <c r="F48" s="24">
        <v>500</v>
      </c>
      <c r="G48" s="24">
        <v>0</v>
      </c>
      <c r="H48" s="24">
        <f t="shared" si="1"/>
        <v>0</v>
      </c>
      <c r="I48" s="24"/>
      <c r="J48" s="24">
        <f t="shared" si="3"/>
        <v>-669.22</v>
      </c>
      <c r="K48" s="24"/>
    </row>
    <row r="49" spans="1:11" x14ac:dyDescent="0.2">
      <c r="A49" s="10"/>
      <c r="B49" s="10">
        <v>18030200</v>
      </c>
      <c r="C49" s="14" t="s">
        <v>36</v>
      </c>
      <c r="D49" s="24">
        <v>6685.9</v>
      </c>
      <c r="E49" s="24">
        <v>9000</v>
      </c>
      <c r="F49" s="24">
        <v>9000</v>
      </c>
      <c r="G49" s="24">
        <v>4196.5200000000004</v>
      </c>
      <c r="H49" s="24">
        <f t="shared" si="1"/>
        <v>46.628</v>
      </c>
      <c r="I49" s="24">
        <f t="shared" si="2"/>
        <v>46.628</v>
      </c>
      <c r="J49" s="24">
        <f t="shared" si="3"/>
        <v>-2489.3799999999992</v>
      </c>
      <c r="K49" s="24">
        <f t="shared" si="4"/>
        <v>62.766718018516585</v>
      </c>
    </row>
    <row r="50" spans="1:11" x14ac:dyDescent="0.2">
      <c r="A50" s="10"/>
      <c r="B50" s="10">
        <v>18050000</v>
      </c>
      <c r="C50" s="14" t="s">
        <v>37</v>
      </c>
      <c r="D50" s="24">
        <v>15616005.07</v>
      </c>
      <c r="E50" s="24">
        <f>E51+E52+E53</f>
        <v>16720000</v>
      </c>
      <c r="F50" s="24">
        <f>F51+F52+F53</f>
        <v>16720000</v>
      </c>
      <c r="G50" s="24">
        <v>16832154.800000001</v>
      </c>
      <c r="H50" s="24">
        <f t="shared" si="1"/>
        <v>100.67078229665071</v>
      </c>
      <c r="I50" s="24">
        <f t="shared" si="2"/>
        <v>100.67078229665071</v>
      </c>
      <c r="J50" s="24">
        <f t="shared" si="3"/>
        <v>1216149.7300000004</v>
      </c>
      <c r="K50" s="24">
        <f t="shared" si="4"/>
        <v>107.78784154172922</v>
      </c>
    </row>
    <row r="51" spans="1:11" x14ac:dyDescent="0.2">
      <c r="A51" s="10"/>
      <c r="B51" s="10">
        <v>18050300</v>
      </c>
      <c r="C51" s="14" t="s">
        <v>38</v>
      </c>
      <c r="D51" s="24">
        <v>464912.68</v>
      </c>
      <c r="E51" s="24">
        <v>480000</v>
      </c>
      <c r="F51" s="24">
        <v>480000</v>
      </c>
      <c r="G51" s="24">
        <v>568107.63</v>
      </c>
      <c r="H51" s="24">
        <f t="shared" si="1"/>
        <v>118.35575625000001</v>
      </c>
      <c r="I51" s="24">
        <f t="shared" si="2"/>
        <v>118.35575625000001</v>
      </c>
      <c r="J51" s="24">
        <f t="shared" si="3"/>
        <v>103194.95000000001</v>
      </c>
      <c r="K51" s="24">
        <f t="shared" si="4"/>
        <v>122.19663055866749</v>
      </c>
    </row>
    <row r="52" spans="1:11" x14ac:dyDescent="0.2">
      <c r="A52" s="10"/>
      <c r="B52" s="10">
        <v>18050400</v>
      </c>
      <c r="C52" s="14" t="s">
        <v>39</v>
      </c>
      <c r="D52" s="24">
        <v>10212518.130000001</v>
      </c>
      <c r="E52" s="24">
        <v>10340000</v>
      </c>
      <c r="F52" s="24">
        <v>10340000</v>
      </c>
      <c r="G52" s="24">
        <v>10735577.66</v>
      </c>
      <c r="H52" s="24">
        <f t="shared" si="1"/>
        <v>103.82570270793036</v>
      </c>
      <c r="I52" s="24">
        <f t="shared" si="2"/>
        <v>103.82570270793036</v>
      </c>
      <c r="J52" s="24">
        <f t="shared" si="3"/>
        <v>523059.52999999933</v>
      </c>
      <c r="K52" s="24">
        <f t="shared" si="4"/>
        <v>105.12174885118171</v>
      </c>
    </row>
    <row r="53" spans="1:11" ht="51" x14ac:dyDescent="0.2">
      <c r="A53" s="10"/>
      <c r="B53" s="10">
        <v>18050500</v>
      </c>
      <c r="C53" s="14" t="s">
        <v>40</v>
      </c>
      <c r="D53" s="24">
        <v>4938574.26</v>
      </c>
      <c r="E53" s="24">
        <v>5900000</v>
      </c>
      <c r="F53" s="24">
        <v>5900000</v>
      </c>
      <c r="G53" s="24">
        <v>5528469.5099999998</v>
      </c>
      <c r="H53" s="24">
        <f t="shared" si="1"/>
        <v>93.702873050847458</v>
      </c>
      <c r="I53" s="24">
        <f t="shared" si="2"/>
        <v>93.702873050847458</v>
      </c>
      <c r="J53" s="24">
        <f t="shared" si="3"/>
        <v>589895.25</v>
      </c>
      <c r="K53" s="24">
        <f t="shared" si="4"/>
        <v>111.94464675317042</v>
      </c>
    </row>
    <row r="54" spans="1:11" x14ac:dyDescent="0.2">
      <c r="A54" s="10"/>
      <c r="B54" s="11">
        <v>20000000</v>
      </c>
      <c r="C54" s="12" t="s">
        <v>41</v>
      </c>
      <c r="D54" s="23">
        <f>D55+D62+D71</f>
        <v>3301539.48</v>
      </c>
      <c r="E54" s="23">
        <f>E55+E62+E71</f>
        <v>3090000</v>
      </c>
      <c r="F54" s="23">
        <f>F55+F62+F71</f>
        <v>3090000</v>
      </c>
      <c r="G54" s="23">
        <f t="shared" ref="G54" si="5">G55+G62+G71</f>
        <v>3252321.2600000002</v>
      </c>
      <c r="H54" s="23">
        <f t="shared" si="1"/>
        <v>105.25311521035599</v>
      </c>
      <c r="I54" s="23">
        <f t="shared" si="2"/>
        <v>105.25311521035599</v>
      </c>
      <c r="J54" s="23">
        <f t="shared" si="3"/>
        <v>-49218.219999999739</v>
      </c>
      <c r="K54" s="23">
        <f t="shared" si="4"/>
        <v>98.509234243656536</v>
      </c>
    </row>
    <row r="55" spans="1:11" ht="13.5" x14ac:dyDescent="0.2">
      <c r="A55" s="10"/>
      <c r="B55" s="10">
        <v>21000000</v>
      </c>
      <c r="C55" s="13" t="s">
        <v>42</v>
      </c>
      <c r="D55" s="24">
        <v>174805.16</v>
      </c>
      <c r="E55" s="24">
        <v>100500</v>
      </c>
      <c r="F55" s="24">
        <v>100500</v>
      </c>
      <c r="G55" s="24">
        <v>700707.31</v>
      </c>
      <c r="H55" s="24">
        <f t="shared" si="1"/>
        <v>697.22120398009952</v>
      </c>
      <c r="I55" s="24">
        <f t="shared" si="2"/>
        <v>697.22120398009952</v>
      </c>
      <c r="J55" s="24">
        <f t="shared" si="3"/>
        <v>525902.15</v>
      </c>
      <c r="K55" s="24">
        <f t="shared" si="4"/>
        <v>400.85047260618626</v>
      </c>
    </row>
    <row r="56" spans="1:11" ht="63.75" x14ac:dyDescent="0.2">
      <c r="A56" s="10"/>
      <c r="B56" s="10">
        <v>21010000</v>
      </c>
      <c r="C56" s="14" t="s">
        <v>43</v>
      </c>
      <c r="D56" s="24">
        <v>293</v>
      </c>
      <c r="E56" s="24">
        <v>300</v>
      </c>
      <c r="F56" s="24">
        <v>300</v>
      </c>
      <c r="G56" s="24">
        <v>316</v>
      </c>
      <c r="H56" s="24">
        <f t="shared" si="1"/>
        <v>105.33333333333333</v>
      </c>
      <c r="I56" s="24"/>
      <c r="J56" s="24">
        <f t="shared" si="3"/>
        <v>23</v>
      </c>
      <c r="K56" s="24">
        <f t="shared" si="4"/>
        <v>107.84982935153585</v>
      </c>
    </row>
    <row r="57" spans="1:11" ht="38.25" x14ac:dyDescent="0.2">
      <c r="A57" s="10"/>
      <c r="B57" s="10">
        <v>21010300</v>
      </c>
      <c r="C57" s="14" t="s">
        <v>44</v>
      </c>
      <c r="D57" s="24">
        <v>293</v>
      </c>
      <c r="E57" s="24">
        <v>300</v>
      </c>
      <c r="F57" s="24">
        <v>300</v>
      </c>
      <c r="G57" s="24">
        <v>316</v>
      </c>
      <c r="H57" s="24">
        <f t="shared" si="1"/>
        <v>105.33333333333333</v>
      </c>
      <c r="I57" s="24"/>
      <c r="J57" s="24">
        <f t="shared" si="3"/>
        <v>23</v>
      </c>
      <c r="K57" s="24">
        <f t="shared" si="4"/>
        <v>107.84982935153585</v>
      </c>
    </row>
    <row r="58" spans="1:11" x14ac:dyDescent="0.2">
      <c r="A58" s="10"/>
      <c r="B58" s="10">
        <v>21080000</v>
      </c>
      <c r="C58" s="14" t="s">
        <v>45</v>
      </c>
      <c r="D58" s="24">
        <v>174512.16</v>
      </c>
      <c r="E58" s="24">
        <v>100200</v>
      </c>
      <c r="F58" s="24">
        <v>100200</v>
      </c>
      <c r="G58" s="24">
        <v>700391.31</v>
      </c>
      <c r="H58" s="24">
        <f t="shared" si="1"/>
        <v>698.99332335329348</v>
      </c>
      <c r="I58" s="24">
        <f t="shared" si="2"/>
        <v>698.99332335329348</v>
      </c>
      <c r="J58" s="24">
        <f t="shared" si="3"/>
        <v>525879.15</v>
      </c>
      <c r="K58" s="24">
        <f t="shared" si="4"/>
        <v>401.34241075235104</v>
      </c>
    </row>
    <row r="59" spans="1:11" ht="63.75" x14ac:dyDescent="0.2">
      <c r="A59" s="10"/>
      <c r="B59" s="10">
        <v>21080900</v>
      </c>
      <c r="C59" s="14" t="s">
        <v>46</v>
      </c>
      <c r="D59" s="24">
        <v>0</v>
      </c>
      <c r="E59" s="24">
        <v>200</v>
      </c>
      <c r="F59" s="24">
        <v>200</v>
      </c>
      <c r="G59" s="24">
        <v>0</v>
      </c>
      <c r="H59" s="24">
        <f t="shared" si="1"/>
        <v>0</v>
      </c>
      <c r="I59" s="24"/>
      <c r="J59" s="24">
        <f t="shared" si="3"/>
        <v>0</v>
      </c>
      <c r="K59" s="24" t="e">
        <f t="shared" si="4"/>
        <v>#DIV/0!</v>
      </c>
    </row>
    <row r="60" spans="1:11" x14ac:dyDescent="0.2">
      <c r="A60" s="10"/>
      <c r="B60" s="10">
        <v>21081100</v>
      </c>
      <c r="C60" s="14" t="s">
        <v>47</v>
      </c>
      <c r="D60" s="24">
        <v>102705.19</v>
      </c>
      <c r="E60" s="24">
        <v>50000</v>
      </c>
      <c r="F60" s="24">
        <v>50000</v>
      </c>
      <c r="G60" s="24">
        <v>139555.31</v>
      </c>
      <c r="H60" s="24">
        <f t="shared" si="1"/>
        <v>279.11061999999998</v>
      </c>
      <c r="I60" s="24">
        <f t="shared" si="2"/>
        <v>279.11061999999998</v>
      </c>
      <c r="J60" s="24">
        <f t="shared" si="3"/>
        <v>36850.119999999995</v>
      </c>
      <c r="K60" s="24">
        <f t="shared" si="4"/>
        <v>135.8795110548941</v>
      </c>
    </row>
    <row r="61" spans="1:11" ht="38.25" x14ac:dyDescent="0.2">
      <c r="A61" s="10"/>
      <c r="B61" s="10">
        <v>21081500</v>
      </c>
      <c r="C61" s="14" t="s">
        <v>48</v>
      </c>
      <c r="D61" s="24">
        <v>71806.97</v>
      </c>
      <c r="E61" s="24">
        <v>50000</v>
      </c>
      <c r="F61" s="24">
        <v>50000</v>
      </c>
      <c r="G61" s="24">
        <v>560836</v>
      </c>
      <c r="H61" s="24">
        <f t="shared" si="1"/>
        <v>1121.672</v>
      </c>
      <c r="I61" s="24">
        <f t="shared" si="2"/>
        <v>1121.672</v>
      </c>
      <c r="J61" s="24">
        <f t="shared" si="3"/>
        <v>489029.03</v>
      </c>
      <c r="K61" s="24">
        <f t="shared" si="4"/>
        <v>781.03281617369453</v>
      </c>
    </row>
    <row r="62" spans="1:11" ht="27" x14ac:dyDescent="0.2">
      <c r="A62" s="10"/>
      <c r="B62" s="10">
        <v>22000000</v>
      </c>
      <c r="C62" s="13" t="s">
        <v>49</v>
      </c>
      <c r="D62" s="24">
        <v>2811981.75</v>
      </c>
      <c r="E62" s="24">
        <v>2839500</v>
      </c>
      <c r="F62" s="24">
        <v>2839500</v>
      </c>
      <c r="G62" s="24">
        <v>2349604.33</v>
      </c>
      <c r="H62" s="24">
        <f t="shared" si="1"/>
        <v>82.747114985032582</v>
      </c>
      <c r="I62" s="24">
        <f t="shared" si="2"/>
        <v>82.747114985032582</v>
      </c>
      <c r="J62" s="24">
        <f t="shared" si="3"/>
        <v>-462377.41999999993</v>
      </c>
      <c r="K62" s="24">
        <f t="shared" si="4"/>
        <v>83.556884037387519</v>
      </c>
    </row>
    <row r="63" spans="1:11" x14ac:dyDescent="0.2">
      <c r="A63" s="10"/>
      <c r="B63" s="10">
        <v>22010000</v>
      </c>
      <c r="C63" s="14" t="s">
        <v>50</v>
      </c>
      <c r="D63" s="24">
        <v>2348563.79</v>
      </c>
      <c r="E63" s="24">
        <v>2401500</v>
      </c>
      <c r="F63" s="24">
        <v>2401500</v>
      </c>
      <c r="G63" s="24">
        <v>2093601.82</v>
      </c>
      <c r="H63" s="24">
        <f t="shared" si="1"/>
        <v>87.178922340204039</v>
      </c>
      <c r="I63" s="24">
        <f t="shared" si="2"/>
        <v>87.178922340204039</v>
      </c>
      <c r="J63" s="24">
        <f t="shared" si="3"/>
        <v>-254961.96999999997</v>
      </c>
      <c r="K63" s="24">
        <f t="shared" si="4"/>
        <v>89.143919739987126</v>
      </c>
    </row>
    <row r="64" spans="1:11" x14ac:dyDescent="0.2">
      <c r="A64" s="10"/>
      <c r="B64" s="10">
        <v>22012500</v>
      </c>
      <c r="C64" s="14" t="s">
        <v>51</v>
      </c>
      <c r="D64" s="24">
        <v>1737054.99</v>
      </c>
      <c r="E64" s="24">
        <v>1801500</v>
      </c>
      <c r="F64" s="24">
        <v>1801500</v>
      </c>
      <c r="G64" s="24">
        <v>1253457.31</v>
      </c>
      <c r="H64" s="24">
        <f t="shared" si="1"/>
        <v>69.578535109630863</v>
      </c>
      <c r="I64" s="24">
        <f t="shared" si="2"/>
        <v>69.578535109630863</v>
      </c>
      <c r="J64" s="24">
        <f t="shared" si="3"/>
        <v>-483597.67999999993</v>
      </c>
      <c r="K64" s="24">
        <f t="shared" si="4"/>
        <v>72.159909572004977</v>
      </c>
    </row>
    <row r="65" spans="1:11" ht="25.5" x14ac:dyDescent="0.2">
      <c r="A65" s="10"/>
      <c r="B65" s="10">
        <v>22012600</v>
      </c>
      <c r="C65" s="14" t="s">
        <v>52</v>
      </c>
      <c r="D65" s="24">
        <v>611508.80000000005</v>
      </c>
      <c r="E65" s="24">
        <v>600000</v>
      </c>
      <c r="F65" s="24">
        <v>600000</v>
      </c>
      <c r="G65" s="24">
        <v>840144.51</v>
      </c>
      <c r="H65" s="24">
        <f t="shared" si="1"/>
        <v>140.02408500000001</v>
      </c>
      <c r="I65" s="24">
        <f t="shared" si="2"/>
        <v>140.02408500000001</v>
      </c>
      <c r="J65" s="24">
        <f t="shared" si="3"/>
        <v>228635.70999999996</v>
      </c>
      <c r="K65" s="24">
        <f t="shared" si="4"/>
        <v>137.38878492018429</v>
      </c>
    </row>
    <row r="66" spans="1:11" ht="38.25" x14ac:dyDescent="0.2">
      <c r="A66" s="10"/>
      <c r="B66" s="10">
        <v>22080000</v>
      </c>
      <c r="C66" s="14" t="s">
        <v>53</v>
      </c>
      <c r="D66" s="24">
        <v>369588.5</v>
      </c>
      <c r="E66" s="24">
        <v>350000</v>
      </c>
      <c r="F66" s="24">
        <v>350000</v>
      </c>
      <c r="G66" s="24">
        <v>183433.43</v>
      </c>
      <c r="H66" s="24">
        <f t="shared" si="1"/>
        <v>52.409551428571419</v>
      </c>
      <c r="I66" s="24">
        <f t="shared" si="2"/>
        <v>52.409551428571419</v>
      </c>
      <c r="J66" s="24">
        <f t="shared" si="3"/>
        <v>-186155.07</v>
      </c>
      <c r="K66" s="24">
        <f t="shared" si="4"/>
        <v>49.631801314164264</v>
      </c>
    </row>
    <row r="67" spans="1:11" ht="38.25" x14ac:dyDescent="0.2">
      <c r="A67" s="10"/>
      <c r="B67" s="10">
        <v>22080400</v>
      </c>
      <c r="C67" s="14" t="s">
        <v>54</v>
      </c>
      <c r="D67" s="24">
        <v>369588.5</v>
      </c>
      <c r="E67" s="24">
        <v>350000</v>
      </c>
      <c r="F67" s="24">
        <v>350000</v>
      </c>
      <c r="G67" s="24">
        <v>183433.43</v>
      </c>
      <c r="H67" s="24">
        <f t="shared" si="1"/>
        <v>52.409551428571419</v>
      </c>
      <c r="I67" s="24">
        <f t="shared" si="2"/>
        <v>52.409551428571419</v>
      </c>
      <c r="J67" s="24">
        <f t="shared" si="3"/>
        <v>-186155.07</v>
      </c>
      <c r="K67" s="24">
        <f t="shared" si="4"/>
        <v>49.631801314164264</v>
      </c>
    </row>
    <row r="68" spans="1:11" x14ac:dyDescent="0.2">
      <c r="A68" s="10"/>
      <c r="B68" s="10">
        <v>22090000</v>
      </c>
      <c r="C68" s="14" t="s">
        <v>55</v>
      </c>
      <c r="D68" s="24">
        <v>93829.46</v>
      </c>
      <c r="E68" s="24">
        <v>88000</v>
      </c>
      <c r="F68" s="24">
        <v>88000</v>
      </c>
      <c r="G68" s="24">
        <v>72569.08</v>
      </c>
      <c r="H68" s="24">
        <f t="shared" si="1"/>
        <v>82.464863636363646</v>
      </c>
      <c r="I68" s="24">
        <f t="shared" si="2"/>
        <v>82.464863636363646</v>
      </c>
      <c r="J68" s="24">
        <f t="shared" si="3"/>
        <v>-21260.380000000005</v>
      </c>
      <c r="K68" s="24">
        <f t="shared" si="4"/>
        <v>77.341466102437323</v>
      </c>
    </row>
    <row r="69" spans="1:11" ht="38.25" x14ac:dyDescent="0.2">
      <c r="A69" s="10"/>
      <c r="B69" s="10">
        <v>22090100</v>
      </c>
      <c r="C69" s="14" t="s">
        <v>56</v>
      </c>
      <c r="D69" s="24">
        <v>85873.46</v>
      </c>
      <c r="E69" s="24">
        <v>80000</v>
      </c>
      <c r="F69" s="24">
        <v>80000</v>
      </c>
      <c r="G69" s="24">
        <v>66882.58</v>
      </c>
      <c r="H69" s="24">
        <f t="shared" si="1"/>
        <v>83.603225000000009</v>
      </c>
      <c r="I69" s="24">
        <f t="shared" si="2"/>
        <v>83.603225000000009</v>
      </c>
      <c r="J69" s="24">
        <f t="shared" si="3"/>
        <v>-18990.880000000005</v>
      </c>
      <c r="K69" s="24">
        <f t="shared" si="4"/>
        <v>77.885041548343338</v>
      </c>
    </row>
    <row r="70" spans="1:11" ht="38.25" x14ac:dyDescent="0.2">
      <c r="A70" s="10"/>
      <c r="B70" s="10">
        <v>22090400</v>
      </c>
      <c r="C70" s="14" t="s">
        <v>57</v>
      </c>
      <c r="D70" s="24">
        <v>7956</v>
      </c>
      <c r="E70" s="24">
        <v>8000</v>
      </c>
      <c r="F70" s="24">
        <v>8000</v>
      </c>
      <c r="G70" s="24">
        <v>5686.5</v>
      </c>
      <c r="H70" s="24">
        <f t="shared" si="1"/>
        <v>71.081249999999997</v>
      </c>
      <c r="I70" s="24">
        <f t="shared" si="2"/>
        <v>71.081249999999997</v>
      </c>
      <c r="J70" s="24">
        <f t="shared" si="3"/>
        <v>-2269.5</v>
      </c>
      <c r="K70" s="24">
        <f t="shared" si="4"/>
        <v>71.474358974358978</v>
      </c>
    </row>
    <row r="71" spans="1:11" ht="13.5" x14ac:dyDescent="0.2">
      <c r="A71" s="10"/>
      <c r="B71" s="10">
        <v>24000000</v>
      </c>
      <c r="C71" s="13" t="s">
        <v>58</v>
      </c>
      <c r="D71" s="24">
        <v>314752.57</v>
      </c>
      <c r="E71" s="24">
        <v>150000</v>
      </c>
      <c r="F71" s="24">
        <v>150000</v>
      </c>
      <c r="G71" s="24">
        <v>202009.62</v>
      </c>
      <c r="H71" s="24">
        <f t="shared" si="1"/>
        <v>134.67308</v>
      </c>
      <c r="I71" s="24">
        <f t="shared" si="2"/>
        <v>134.67308</v>
      </c>
      <c r="J71" s="24">
        <f t="shared" si="3"/>
        <v>-112742.95000000001</v>
      </c>
      <c r="K71" s="24">
        <f t="shared" si="4"/>
        <v>64.180451330389459</v>
      </c>
    </row>
    <row r="72" spans="1:11" x14ac:dyDescent="0.2">
      <c r="A72" s="10"/>
      <c r="B72" s="10">
        <v>24060000</v>
      </c>
      <c r="C72" s="14" t="s">
        <v>45</v>
      </c>
      <c r="D72" s="24">
        <v>314752.57</v>
      </c>
      <c r="E72" s="24">
        <v>150000</v>
      </c>
      <c r="F72" s="24">
        <v>150000</v>
      </c>
      <c r="G72" s="24">
        <v>202009.62</v>
      </c>
      <c r="H72" s="24">
        <f t="shared" si="1"/>
        <v>134.67308</v>
      </c>
      <c r="I72" s="24">
        <f t="shared" si="2"/>
        <v>134.67308</v>
      </c>
      <c r="J72" s="24">
        <f t="shared" si="3"/>
        <v>-112742.95000000001</v>
      </c>
      <c r="K72" s="24">
        <f t="shared" si="4"/>
        <v>64.180451330389459</v>
      </c>
    </row>
    <row r="73" spans="1:11" x14ac:dyDescent="0.2">
      <c r="A73" s="10"/>
      <c r="B73" s="10">
        <v>24060300</v>
      </c>
      <c r="C73" s="14" t="s">
        <v>45</v>
      </c>
      <c r="D73" s="24">
        <v>78116.320000000007</v>
      </c>
      <c r="E73" s="24">
        <v>20000</v>
      </c>
      <c r="F73" s="24">
        <v>20000</v>
      </c>
      <c r="G73" s="24">
        <v>195910.58</v>
      </c>
      <c r="H73" s="24">
        <f t="shared" si="1"/>
        <v>979.55290000000002</v>
      </c>
      <c r="I73" s="24">
        <f t="shared" si="2"/>
        <v>979.55290000000002</v>
      </c>
      <c r="J73" s="24">
        <f t="shared" si="3"/>
        <v>117794.25999999998</v>
      </c>
      <c r="K73" s="24">
        <f t="shared" si="4"/>
        <v>250.79340655064138</v>
      </c>
    </row>
    <row r="74" spans="1:11" ht="63.75" x14ac:dyDescent="0.2">
      <c r="A74" s="10"/>
      <c r="B74" s="10">
        <v>24062200</v>
      </c>
      <c r="C74" s="14" t="s">
        <v>59</v>
      </c>
      <c r="D74" s="24">
        <v>236636.25</v>
      </c>
      <c r="E74" s="24">
        <v>130000</v>
      </c>
      <c r="F74" s="24">
        <v>130000</v>
      </c>
      <c r="G74" s="24">
        <v>6099.04</v>
      </c>
      <c r="H74" s="24">
        <f t="shared" si="1"/>
        <v>4.6915692307692307</v>
      </c>
      <c r="I74" s="24">
        <f>G74/F74*100</f>
        <v>4.6915692307692307</v>
      </c>
      <c r="J74" s="24">
        <f t="shared" si="3"/>
        <v>-230537.21</v>
      </c>
      <c r="K74" s="24">
        <f t="shared" si="4"/>
        <v>2.5773904040484075</v>
      </c>
    </row>
    <row r="75" spans="1:11" x14ac:dyDescent="0.2">
      <c r="A75" s="10"/>
      <c r="B75" s="11">
        <v>30000000</v>
      </c>
      <c r="C75" s="12" t="s">
        <v>60</v>
      </c>
      <c r="D75" s="23">
        <f>D76</f>
        <v>130834.6</v>
      </c>
      <c r="E75" s="23">
        <f>E76</f>
        <v>100000</v>
      </c>
      <c r="F75" s="23">
        <f>F76</f>
        <v>100000</v>
      </c>
      <c r="G75" s="23">
        <f t="shared" ref="G75" si="6">G76</f>
        <v>6000</v>
      </c>
      <c r="H75" s="23">
        <f t="shared" si="1"/>
        <v>6</v>
      </c>
      <c r="I75" s="23">
        <f>G75/F75*100</f>
        <v>6</v>
      </c>
      <c r="J75" s="23">
        <f t="shared" si="3"/>
        <v>-124834.6</v>
      </c>
      <c r="K75" s="23">
        <f t="shared" si="4"/>
        <v>4.5859428622092313</v>
      </c>
    </row>
    <row r="76" spans="1:11" x14ac:dyDescent="0.2">
      <c r="A76" s="10"/>
      <c r="B76" s="10">
        <v>31000000</v>
      </c>
      <c r="C76" s="14" t="s">
        <v>61</v>
      </c>
      <c r="D76" s="24">
        <v>130834.6</v>
      </c>
      <c r="E76" s="24">
        <v>100000</v>
      </c>
      <c r="F76" s="24">
        <v>100000</v>
      </c>
      <c r="G76" s="24">
        <v>6000</v>
      </c>
      <c r="H76" s="24">
        <f t="shared" si="1"/>
        <v>6</v>
      </c>
      <c r="I76" s="24">
        <f t="shared" ref="I76:I78" si="7">G76/F76*100</f>
        <v>6</v>
      </c>
      <c r="J76" s="24">
        <f t="shared" si="3"/>
        <v>-124834.6</v>
      </c>
      <c r="K76" s="24">
        <f t="shared" si="4"/>
        <v>4.5859428622092313</v>
      </c>
    </row>
    <row r="77" spans="1:11" ht="63.75" x14ac:dyDescent="0.2">
      <c r="A77" s="10"/>
      <c r="B77" s="10">
        <v>31010000</v>
      </c>
      <c r="C77" s="14" t="s">
        <v>62</v>
      </c>
      <c r="D77" s="24">
        <v>130834.6</v>
      </c>
      <c r="E77" s="24">
        <v>100000</v>
      </c>
      <c r="F77" s="24">
        <v>100000</v>
      </c>
      <c r="G77" s="24">
        <v>6000</v>
      </c>
      <c r="H77" s="24">
        <f t="shared" ref="H77:H137" si="8">G77/E77*100</f>
        <v>6</v>
      </c>
      <c r="I77" s="24">
        <f t="shared" si="7"/>
        <v>6</v>
      </c>
      <c r="J77" s="24">
        <f t="shared" ref="J77:J137" si="9">G77-D77</f>
        <v>-124834.6</v>
      </c>
      <c r="K77" s="24">
        <f t="shared" ref="K77:K137" si="10">G77/D77*100</f>
        <v>4.5859428622092313</v>
      </c>
    </row>
    <row r="78" spans="1:11" ht="63.75" x14ac:dyDescent="0.2">
      <c r="A78" s="10"/>
      <c r="B78" s="10">
        <v>31010200</v>
      </c>
      <c r="C78" s="14" t="s">
        <v>63</v>
      </c>
      <c r="D78" s="24">
        <v>130834.6</v>
      </c>
      <c r="E78" s="24">
        <v>100000</v>
      </c>
      <c r="F78" s="24">
        <v>100000</v>
      </c>
      <c r="G78" s="24">
        <v>6000</v>
      </c>
      <c r="H78" s="24">
        <f t="shared" si="8"/>
        <v>6</v>
      </c>
      <c r="I78" s="24">
        <f t="shared" si="7"/>
        <v>6</v>
      </c>
      <c r="J78" s="24">
        <f t="shared" si="9"/>
        <v>-124834.6</v>
      </c>
      <c r="K78" s="24">
        <f t="shared" si="10"/>
        <v>4.5859428622092313</v>
      </c>
    </row>
    <row r="79" spans="1:11" x14ac:dyDescent="0.2">
      <c r="A79" s="10"/>
      <c r="B79" s="11">
        <v>40000000</v>
      </c>
      <c r="C79" s="12" t="s">
        <v>64</v>
      </c>
      <c r="D79" s="23">
        <f>D80</f>
        <v>92210610.430000007</v>
      </c>
      <c r="E79" s="23">
        <f>E80</f>
        <v>77251049</v>
      </c>
      <c r="F79" s="23">
        <f>F80</f>
        <v>77251049</v>
      </c>
      <c r="G79" s="23">
        <f t="shared" ref="G79" si="11">G80</f>
        <v>76884787.629999995</v>
      </c>
      <c r="H79" s="23">
        <f t="shared" si="8"/>
        <v>99.525881687380064</v>
      </c>
      <c r="I79" s="23">
        <f t="shared" ref="I79:I103" si="12">G79/F79*100</f>
        <v>99.525881687380064</v>
      </c>
      <c r="J79" s="23">
        <f t="shared" si="9"/>
        <v>-15325822.800000012</v>
      </c>
      <c r="K79" s="23">
        <f t="shared" si="10"/>
        <v>83.379545229630239</v>
      </c>
    </row>
    <row r="80" spans="1:11" x14ac:dyDescent="0.2">
      <c r="A80" s="10"/>
      <c r="B80" s="10">
        <v>41000000</v>
      </c>
      <c r="C80" s="14" t="s">
        <v>65</v>
      </c>
      <c r="D80" s="24">
        <v>92210610.430000007</v>
      </c>
      <c r="E80" s="24">
        <f>E81+E83+E88+E91</f>
        <v>77251049</v>
      </c>
      <c r="F80" s="24">
        <f>F81+F83+F88+F91</f>
        <v>77251049</v>
      </c>
      <c r="G80" s="24">
        <v>76884787.629999995</v>
      </c>
      <c r="H80" s="24">
        <f t="shared" si="8"/>
        <v>99.525881687380064</v>
      </c>
      <c r="I80" s="24">
        <f t="shared" si="12"/>
        <v>99.525881687380064</v>
      </c>
      <c r="J80" s="24">
        <f t="shared" si="9"/>
        <v>-15325822.800000012</v>
      </c>
      <c r="K80" s="24">
        <f t="shared" si="10"/>
        <v>83.379545229630239</v>
      </c>
    </row>
    <row r="81" spans="1:11" x14ac:dyDescent="0.2">
      <c r="A81" s="10"/>
      <c r="B81" s="10">
        <v>41020000</v>
      </c>
      <c r="C81" s="14" t="s">
        <v>66</v>
      </c>
      <c r="D81" s="24">
        <v>7250000</v>
      </c>
      <c r="E81" s="24">
        <f>E82</f>
        <v>10182300</v>
      </c>
      <c r="F81" s="24">
        <f>F82</f>
        <v>10182300</v>
      </c>
      <c r="G81" s="24">
        <v>10182300</v>
      </c>
      <c r="H81" s="24">
        <f t="shared" si="8"/>
        <v>100</v>
      </c>
      <c r="I81" s="24">
        <f t="shared" si="12"/>
        <v>100</v>
      </c>
      <c r="J81" s="24">
        <f t="shared" si="9"/>
        <v>2932300</v>
      </c>
      <c r="K81" s="24">
        <f t="shared" si="10"/>
        <v>140.44551724137929</v>
      </c>
    </row>
    <row r="82" spans="1:11" x14ac:dyDescent="0.2">
      <c r="A82" s="10"/>
      <c r="B82" s="10">
        <v>41020100</v>
      </c>
      <c r="C82" s="14" t="s">
        <v>67</v>
      </c>
      <c r="D82" s="24">
        <v>7250000</v>
      </c>
      <c r="E82" s="24">
        <v>10182300</v>
      </c>
      <c r="F82" s="24">
        <v>10182300</v>
      </c>
      <c r="G82" s="24">
        <v>10182300</v>
      </c>
      <c r="H82" s="24">
        <f t="shared" si="8"/>
        <v>100</v>
      </c>
      <c r="I82" s="24">
        <f t="shared" si="12"/>
        <v>100</v>
      </c>
      <c r="J82" s="24">
        <f t="shared" si="9"/>
        <v>2932300</v>
      </c>
      <c r="K82" s="24">
        <f t="shared" si="10"/>
        <v>140.44551724137929</v>
      </c>
    </row>
    <row r="83" spans="1:11" x14ac:dyDescent="0.2">
      <c r="A83" s="10"/>
      <c r="B83" s="10">
        <v>41030000</v>
      </c>
      <c r="C83" s="14" t="s">
        <v>68</v>
      </c>
      <c r="D83" s="24">
        <v>71055473.159999996</v>
      </c>
      <c r="E83" s="24">
        <v>53361000</v>
      </c>
      <c r="F83" s="24">
        <v>53361000</v>
      </c>
      <c r="G83" s="24">
        <v>53361000</v>
      </c>
      <c r="H83" s="24">
        <f t="shared" si="8"/>
        <v>100</v>
      </c>
      <c r="I83" s="24">
        <f t="shared" si="12"/>
        <v>100</v>
      </c>
      <c r="J83" s="24">
        <f t="shared" si="9"/>
        <v>-17694473.159999996</v>
      </c>
      <c r="K83" s="24">
        <f t="shared" si="10"/>
        <v>75.097663314187983</v>
      </c>
    </row>
    <row r="84" spans="1:11" ht="38.25" x14ac:dyDescent="0.2">
      <c r="A84" s="10"/>
      <c r="B84" s="10">
        <v>41033200</v>
      </c>
      <c r="C84" s="14" t="s">
        <v>119</v>
      </c>
      <c r="D84" s="24">
        <v>7165896.1600000001</v>
      </c>
      <c r="E84" s="24"/>
      <c r="F84" s="24"/>
      <c r="G84" s="24"/>
      <c r="H84" s="24"/>
      <c r="I84" s="24"/>
      <c r="J84" s="24"/>
      <c r="K84" s="24"/>
    </row>
    <row r="85" spans="1:11" ht="25.5" x14ac:dyDescent="0.2">
      <c r="A85" s="10"/>
      <c r="B85" s="10">
        <v>41033900</v>
      </c>
      <c r="C85" s="14" t="s">
        <v>69</v>
      </c>
      <c r="D85" s="24">
        <v>44395600</v>
      </c>
      <c r="E85" s="24">
        <v>48868700</v>
      </c>
      <c r="F85" s="24">
        <v>48868700</v>
      </c>
      <c r="G85" s="24">
        <v>48868700</v>
      </c>
      <c r="H85" s="24">
        <f t="shared" si="8"/>
        <v>100</v>
      </c>
      <c r="I85" s="24">
        <f t="shared" si="12"/>
        <v>100</v>
      </c>
      <c r="J85" s="24">
        <f t="shared" si="9"/>
        <v>4473100</v>
      </c>
      <c r="K85" s="24">
        <f t="shared" si="10"/>
        <v>110.07554802728198</v>
      </c>
    </row>
    <row r="86" spans="1:11" ht="25.5" x14ac:dyDescent="0.2">
      <c r="A86" s="10"/>
      <c r="B86" s="10">
        <v>41034200</v>
      </c>
      <c r="C86" s="14" t="s">
        <v>70</v>
      </c>
      <c r="D86" s="24">
        <v>16971100</v>
      </c>
      <c r="E86" s="24">
        <v>4492300</v>
      </c>
      <c r="F86" s="24">
        <v>4492300</v>
      </c>
      <c r="G86" s="24">
        <v>4492300</v>
      </c>
      <c r="H86" s="24">
        <f t="shared" si="8"/>
        <v>100</v>
      </c>
      <c r="I86" s="24">
        <f t="shared" si="12"/>
        <v>100</v>
      </c>
      <c r="J86" s="24">
        <f t="shared" si="9"/>
        <v>-12478800</v>
      </c>
      <c r="K86" s="24">
        <f t="shared" si="10"/>
        <v>26.470293616795608</v>
      </c>
    </row>
    <row r="87" spans="1:11" ht="38.25" x14ac:dyDescent="0.2">
      <c r="A87" s="10"/>
      <c r="B87" s="10">
        <v>41034500</v>
      </c>
      <c r="C87" s="14" t="s">
        <v>120</v>
      </c>
      <c r="D87" s="24">
        <v>2522877</v>
      </c>
      <c r="E87" s="24"/>
      <c r="F87" s="24"/>
      <c r="G87" s="24"/>
      <c r="H87" s="24"/>
      <c r="I87" s="24"/>
      <c r="J87" s="24">
        <f t="shared" si="9"/>
        <v>-2522877</v>
      </c>
      <c r="K87" s="24">
        <f t="shared" si="10"/>
        <v>0</v>
      </c>
    </row>
    <row r="88" spans="1:11" x14ac:dyDescent="0.2">
      <c r="A88" s="10"/>
      <c r="B88" s="10">
        <v>41040000</v>
      </c>
      <c r="C88" s="14" t="s">
        <v>71</v>
      </c>
      <c r="D88" s="24">
        <v>6353100</v>
      </c>
      <c r="E88" s="24">
        <v>3185600</v>
      </c>
      <c r="F88" s="24">
        <v>3185600</v>
      </c>
      <c r="G88" s="24">
        <v>3185600</v>
      </c>
      <c r="H88" s="24">
        <f t="shared" si="8"/>
        <v>100</v>
      </c>
      <c r="I88" s="24">
        <f t="shared" si="12"/>
        <v>100</v>
      </c>
      <c r="J88" s="24">
        <f t="shared" si="9"/>
        <v>-3167500</v>
      </c>
      <c r="K88" s="24">
        <f t="shared" si="10"/>
        <v>50.142450142450144</v>
      </c>
    </row>
    <row r="89" spans="1:11" ht="51" x14ac:dyDescent="0.2">
      <c r="A89" s="10"/>
      <c r="B89" s="10">
        <v>41040200</v>
      </c>
      <c r="C89" s="14" t="s">
        <v>72</v>
      </c>
      <c r="D89" s="24">
        <v>6055100</v>
      </c>
      <c r="E89" s="24">
        <v>3185600</v>
      </c>
      <c r="F89" s="24">
        <v>3185600</v>
      </c>
      <c r="G89" s="24">
        <v>3185600</v>
      </c>
      <c r="H89" s="24">
        <f t="shared" si="8"/>
        <v>100</v>
      </c>
      <c r="I89" s="24">
        <f t="shared" si="12"/>
        <v>100</v>
      </c>
      <c r="J89" s="24">
        <f t="shared" si="9"/>
        <v>-2869500</v>
      </c>
      <c r="K89" s="24">
        <f t="shared" si="10"/>
        <v>52.610196363396142</v>
      </c>
    </row>
    <row r="90" spans="1:11" x14ac:dyDescent="0.2">
      <c r="A90" s="10"/>
      <c r="B90" s="10">
        <v>41040400</v>
      </c>
      <c r="C90" s="14" t="s">
        <v>121</v>
      </c>
      <c r="D90" s="24">
        <v>298000</v>
      </c>
      <c r="E90" s="24"/>
      <c r="F90" s="24"/>
      <c r="G90" s="24"/>
      <c r="H90" s="24"/>
      <c r="I90" s="24"/>
      <c r="J90" s="24"/>
      <c r="K90" s="24"/>
    </row>
    <row r="91" spans="1:11" ht="25.5" x14ac:dyDescent="0.2">
      <c r="A91" s="10"/>
      <c r="B91" s="10">
        <v>41050000</v>
      </c>
      <c r="C91" s="14" t="s">
        <v>73</v>
      </c>
      <c r="D91" s="24">
        <v>7552037.2699999996</v>
      </c>
      <c r="E91" s="24">
        <v>10522149</v>
      </c>
      <c r="F91" s="24">
        <v>10522149</v>
      </c>
      <c r="G91" s="24">
        <v>10155887.630000001</v>
      </c>
      <c r="H91" s="24">
        <f t="shared" si="8"/>
        <v>96.519139103618485</v>
      </c>
      <c r="I91" s="24">
        <f t="shared" si="12"/>
        <v>96.519139103618485</v>
      </c>
      <c r="J91" s="24">
        <f t="shared" si="9"/>
        <v>2603850.3600000013</v>
      </c>
      <c r="K91" s="24">
        <f t="shared" si="10"/>
        <v>134.4787805847256</v>
      </c>
    </row>
    <row r="92" spans="1:11" ht="63.75" x14ac:dyDescent="0.2">
      <c r="A92" s="10"/>
      <c r="B92" s="10">
        <v>41050900</v>
      </c>
      <c r="C92" s="14" t="s">
        <v>125</v>
      </c>
      <c r="D92" s="24"/>
      <c r="E92" s="24">
        <v>804450</v>
      </c>
      <c r="F92" s="24">
        <v>804450</v>
      </c>
      <c r="G92" s="24">
        <v>804450</v>
      </c>
      <c r="H92" s="24"/>
      <c r="I92" s="24"/>
      <c r="J92" s="24"/>
      <c r="K92" s="24"/>
    </row>
    <row r="93" spans="1:11" ht="38.25" x14ac:dyDescent="0.2">
      <c r="A93" s="10"/>
      <c r="B93" s="10">
        <v>41051000</v>
      </c>
      <c r="C93" s="14" t="s">
        <v>74</v>
      </c>
      <c r="D93" s="24">
        <v>743000</v>
      </c>
      <c r="E93" s="24">
        <v>938700</v>
      </c>
      <c r="F93" s="24">
        <v>938700</v>
      </c>
      <c r="G93" s="24">
        <v>938700</v>
      </c>
      <c r="H93" s="24">
        <f t="shared" si="8"/>
        <v>100</v>
      </c>
      <c r="I93" s="24">
        <f t="shared" si="12"/>
        <v>100</v>
      </c>
      <c r="J93" s="24">
        <f t="shared" si="9"/>
        <v>195700</v>
      </c>
      <c r="K93" s="24">
        <f t="shared" si="10"/>
        <v>126.33916554508748</v>
      </c>
    </row>
    <row r="94" spans="1:11" ht="38.25" x14ac:dyDescent="0.2">
      <c r="A94" s="10"/>
      <c r="B94" s="10">
        <v>41051100</v>
      </c>
      <c r="C94" s="14" t="s">
        <v>115</v>
      </c>
      <c r="D94" s="24">
        <v>3406350</v>
      </c>
      <c r="E94" s="24">
        <v>1111760</v>
      </c>
      <c r="F94" s="24">
        <v>1111760</v>
      </c>
      <c r="G94" s="24">
        <v>1111760</v>
      </c>
      <c r="H94" s="24">
        <f t="shared" si="8"/>
        <v>100</v>
      </c>
      <c r="I94" s="24">
        <f t="shared" si="12"/>
        <v>100</v>
      </c>
      <c r="J94" s="24">
        <f t="shared" si="9"/>
        <v>-2294590</v>
      </c>
      <c r="K94" s="24">
        <f t="shared" si="10"/>
        <v>32.637867512146435</v>
      </c>
    </row>
    <row r="95" spans="1:11" ht="38.25" x14ac:dyDescent="0.2">
      <c r="A95" s="10"/>
      <c r="B95" s="10">
        <v>41051200</v>
      </c>
      <c r="C95" s="14" t="s">
        <v>75</v>
      </c>
      <c r="D95" s="24">
        <v>262300</v>
      </c>
      <c r="E95" s="24">
        <v>254400</v>
      </c>
      <c r="F95" s="24">
        <v>254400</v>
      </c>
      <c r="G95" s="24">
        <v>254400</v>
      </c>
      <c r="H95" s="24">
        <f t="shared" si="8"/>
        <v>100</v>
      </c>
      <c r="I95" s="24">
        <f t="shared" si="12"/>
        <v>100</v>
      </c>
      <c r="J95" s="24">
        <f t="shared" si="9"/>
        <v>-7900</v>
      </c>
      <c r="K95" s="24">
        <f t="shared" si="10"/>
        <v>96.988181471597414</v>
      </c>
    </row>
    <row r="96" spans="1:11" ht="51" x14ac:dyDescent="0.2">
      <c r="A96" s="10"/>
      <c r="B96" s="10">
        <v>41051400</v>
      </c>
      <c r="C96" s="14" t="s">
        <v>116</v>
      </c>
      <c r="D96" s="24">
        <v>672199.31</v>
      </c>
      <c r="E96" s="24">
        <v>996201</v>
      </c>
      <c r="F96" s="24">
        <v>996201</v>
      </c>
      <c r="G96" s="24">
        <v>995930.88</v>
      </c>
      <c r="H96" s="24">
        <f t="shared" si="8"/>
        <v>99.972884990077304</v>
      </c>
      <c r="I96" s="24">
        <f t="shared" si="12"/>
        <v>99.972884990077304</v>
      </c>
      <c r="J96" s="24">
        <f t="shared" si="9"/>
        <v>323731.56999999995</v>
      </c>
      <c r="K96" s="24">
        <f t="shared" si="10"/>
        <v>148.16005687360791</v>
      </c>
    </row>
    <row r="97" spans="1:11" ht="38.25" x14ac:dyDescent="0.2">
      <c r="A97" s="10"/>
      <c r="B97" s="10">
        <v>41051500</v>
      </c>
      <c r="C97" s="14" t="s">
        <v>76</v>
      </c>
      <c r="D97" s="24">
        <v>0</v>
      </c>
      <c r="E97" s="24">
        <v>142200</v>
      </c>
      <c r="F97" s="24">
        <v>142200</v>
      </c>
      <c r="G97" s="24">
        <v>142200</v>
      </c>
      <c r="H97" s="24">
        <f t="shared" si="8"/>
        <v>100</v>
      </c>
      <c r="I97" s="24">
        <f t="shared" si="12"/>
        <v>100</v>
      </c>
      <c r="J97" s="24">
        <f t="shared" si="9"/>
        <v>142200</v>
      </c>
      <c r="K97" s="24" t="e">
        <f t="shared" si="10"/>
        <v>#DIV/0!</v>
      </c>
    </row>
    <row r="98" spans="1:11" ht="51" x14ac:dyDescent="0.2">
      <c r="A98" s="10"/>
      <c r="B98" s="10">
        <v>41053000</v>
      </c>
      <c r="C98" s="14" t="s">
        <v>126</v>
      </c>
      <c r="D98" s="24">
        <v>0</v>
      </c>
      <c r="E98" s="24">
        <v>1592900</v>
      </c>
      <c r="F98" s="24">
        <v>1592900</v>
      </c>
      <c r="G98" s="24">
        <v>1495257.93</v>
      </c>
      <c r="H98" s="24">
        <f t="shared" si="8"/>
        <v>93.870169502165851</v>
      </c>
      <c r="I98" s="24">
        <f t="shared" si="12"/>
        <v>93.870169502165851</v>
      </c>
      <c r="J98" s="24">
        <f t="shared" si="9"/>
        <v>1495257.93</v>
      </c>
      <c r="K98" s="24" t="e">
        <f t="shared" si="10"/>
        <v>#DIV/0!</v>
      </c>
    </row>
    <row r="99" spans="1:11" x14ac:dyDescent="0.2">
      <c r="A99" s="10"/>
      <c r="B99" s="10">
        <v>41053900</v>
      </c>
      <c r="C99" s="14" t="s">
        <v>77</v>
      </c>
      <c r="D99" s="24">
        <v>753178.96</v>
      </c>
      <c r="E99" s="24">
        <v>421838</v>
      </c>
      <c r="F99" s="24">
        <v>421838</v>
      </c>
      <c r="G99" s="24">
        <v>362604.76</v>
      </c>
      <c r="H99" s="24">
        <f t="shared" si="8"/>
        <v>85.958296786918197</v>
      </c>
      <c r="I99" s="24">
        <f t="shared" si="12"/>
        <v>85.958296786918197</v>
      </c>
      <c r="J99" s="24">
        <f t="shared" si="9"/>
        <v>-390574.19999999995</v>
      </c>
      <c r="K99" s="24">
        <f t="shared" si="10"/>
        <v>48.143240751175526</v>
      </c>
    </row>
    <row r="100" spans="1:11" ht="38.25" x14ac:dyDescent="0.2">
      <c r="A100" s="10"/>
      <c r="B100" s="10">
        <v>41054300</v>
      </c>
      <c r="C100" s="14" t="s">
        <v>128</v>
      </c>
      <c r="D100" s="24">
        <v>1049909</v>
      </c>
      <c r="E100" s="24"/>
      <c r="F100" s="24"/>
      <c r="G100" s="24"/>
      <c r="H100" s="24"/>
      <c r="I100" s="24"/>
      <c r="J100" s="24"/>
      <c r="K100" s="24"/>
    </row>
    <row r="101" spans="1:11" ht="51" x14ac:dyDescent="0.2">
      <c r="A101" s="10"/>
      <c r="B101" s="10">
        <v>41054500</v>
      </c>
      <c r="C101" s="14" t="s">
        <v>129</v>
      </c>
      <c r="D101" s="24">
        <v>665100</v>
      </c>
      <c r="E101" s="24"/>
      <c r="F101" s="24"/>
      <c r="G101" s="24"/>
      <c r="H101" s="24"/>
      <c r="I101" s="24"/>
      <c r="J101" s="24"/>
      <c r="K101" s="24"/>
    </row>
    <row r="102" spans="1:11" ht="38.25" x14ac:dyDescent="0.2">
      <c r="A102" s="10"/>
      <c r="B102" s="10">
        <v>41054900</v>
      </c>
      <c r="C102" s="14" t="s">
        <v>127</v>
      </c>
      <c r="D102" s="24">
        <v>0</v>
      </c>
      <c r="E102" s="24">
        <v>3600000</v>
      </c>
      <c r="F102" s="24">
        <v>3600000</v>
      </c>
      <c r="G102" s="24">
        <v>3390884.06</v>
      </c>
      <c r="H102" s="24">
        <f t="shared" si="8"/>
        <v>94.191223888888885</v>
      </c>
      <c r="I102" s="24">
        <f t="shared" si="12"/>
        <v>94.191223888888885</v>
      </c>
      <c r="J102" s="24"/>
      <c r="K102" s="24"/>
    </row>
    <row r="103" spans="1:11" ht="38.25" x14ac:dyDescent="0.2">
      <c r="A103" s="10"/>
      <c r="B103" s="10">
        <v>41055000</v>
      </c>
      <c r="C103" s="14" t="s">
        <v>117</v>
      </c>
      <c r="D103" s="24">
        <v>0</v>
      </c>
      <c r="E103" s="24">
        <v>659700</v>
      </c>
      <c r="F103" s="24">
        <v>659700</v>
      </c>
      <c r="G103" s="24">
        <v>659700</v>
      </c>
      <c r="H103" s="24">
        <f t="shared" si="8"/>
        <v>100</v>
      </c>
      <c r="I103" s="24">
        <f t="shared" si="12"/>
        <v>100</v>
      </c>
      <c r="J103" s="24">
        <f t="shared" si="9"/>
        <v>659700</v>
      </c>
      <c r="K103" s="24" t="e">
        <f t="shared" si="10"/>
        <v>#DIV/0!</v>
      </c>
    </row>
    <row r="104" spans="1:11" s="15" customFormat="1" x14ac:dyDescent="0.2">
      <c r="A104" s="46" t="s">
        <v>78</v>
      </c>
      <c r="B104" s="46"/>
      <c r="C104" s="46"/>
      <c r="D104" s="25">
        <f>D13+D54+D75</f>
        <v>94460690.170000002</v>
      </c>
      <c r="E104" s="25">
        <f>E13+E54+E75</f>
        <v>101517510</v>
      </c>
      <c r="F104" s="25">
        <f>F13+F54+F75</f>
        <v>101517510</v>
      </c>
      <c r="G104" s="25">
        <f t="shared" ref="G104" si="13">G13+G54+G75</f>
        <v>103903959.85000001</v>
      </c>
      <c r="H104" s="25">
        <f t="shared" si="8"/>
        <v>102.35077658031607</v>
      </c>
      <c r="I104" s="25">
        <f>G104/F104*100</f>
        <v>102.35077658031607</v>
      </c>
      <c r="J104" s="25">
        <f t="shared" si="9"/>
        <v>9443269.6800000072</v>
      </c>
      <c r="K104" s="25">
        <f t="shared" si="10"/>
        <v>109.99703650587884</v>
      </c>
    </row>
    <row r="105" spans="1:11" s="15" customFormat="1" x14ac:dyDescent="0.2">
      <c r="A105" s="47" t="s">
        <v>79</v>
      </c>
      <c r="B105" s="47"/>
      <c r="C105" s="47"/>
      <c r="D105" s="26">
        <f>D104+D79</f>
        <v>186671300.60000002</v>
      </c>
      <c r="E105" s="26">
        <f>E104+E79</f>
        <v>178768559</v>
      </c>
      <c r="F105" s="26">
        <f>F104+F79</f>
        <v>178768559</v>
      </c>
      <c r="G105" s="26">
        <f t="shared" ref="G105" si="14">G104+G79</f>
        <v>180788747.48000002</v>
      </c>
      <c r="H105" s="26">
        <f t="shared" si="8"/>
        <v>101.13005804337216</v>
      </c>
      <c r="I105" s="26">
        <f t="shared" ref="I105:I135" si="15">G105/F105*100</f>
        <v>101.13005804337216</v>
      </c>
      <c r="J105" s="26">
        <f t="shared" si="9"/>
        <v>-5882553.1200000048</v>
      </c>
      <c r="K105" s="26">
        <f t="shared" si="10"/>
        <v>96.848710486779567</v>
      </c>
    </row>
    <row r="106" spans="1:11" ht="14.25" customHeight="1" x14ac:dyDescent="0.2">
      <c r="A106" s="5"/>
      <c r="B106" s="16"/>
      <c r="C106" s="17" t="s">
        <v>112</v>
      </c>
      <c r="D106" s="27"/>
      <c r="E106" s="27"/>
      <c r="F106" s="27"/>
      <c r="G106" s="27"/>
      <c r="H106" s="28"/>
      <c r="I106" s="28"/>
      <c r="J106" s="28"/>
      <c r="K106" s="28"/>
    </row>
    <row r="107" spans="1:11" x14ac:dyDescent="0.2">
      <c r="B107" s="18">
        <v>10000000</v>
      </c>
      <c r="C107" s="19" t="s">
        <v>3</v>
      </c>
      <c r="D107" s="29">
        <f>D108</f>
        <v>146514.79</v>
      </c>
      <c r="E107" s="29">
        <v>166000</v>
      </c>
      <c r="F107" s="29">
        <v>166000</v>
      </c>
      <c r="G107" s="29">
        <v>121560.26</v>
      </c>
      <c r="H107" s="29">
        <f t="shared" si="8"/>
        <v>73.229072289156633</v>
      </c>
      <c r="I107" s="29">
        <f t="shared" si="15"/>
        <v>73.229072289156633</v>
      </c>
      <c r="J107" s="29">
        <f t="shared" si="9"/>
        <v>-24954.530000000013</v>
      </c>
      <c r="K107" s="29">
        <f t="shared" si="10"/>
        <v>82.967910611618109</v>
      </c>
    </row>
    <row r="108" spans="1:11" ht="13.5" x14ac:dyDescent="0.2">
      <c r="B108" s="10">
        <v>19000000</v>
      </c>
      <c r="C108" s="13" t="s">
        <v>93</v>
      </c>
      <c r="D108" s="24">
        <f>D109</f>
        <v>146514.79</v>
      </c>
      <c r="E108" s="24">
        <v>166000</v>
      </c>
      <c r="F108" s="24">
        <v>166000</v>
      </c>
      <c r="G108" s="24">
        <v>121560.26</v>
      </c>
      <c r="H108" s="30">
        <f t="shared" si="8"/>
        <v>73.229072289156633</v>
      </c>
      <c r="I108" s="30">
        <f t="shared" si="15"/>
        <v>73.229072289156633</v>
      </c>
      <c r="J108" s="30">
        <f t="shared" si="9"/>
        <v>-24954.530000000013</v>
      </c>
      <c r="K108" s="30">
        <f t="shared" si="10"/>
        <v>82.967910611618109</v>
      </c>
    </row>
    <row r="109" spans="1:11" x14ac:dyDescent="0.2">
      <c r="B109" s="10">
        <v>19010000</v>
      </c>
      <c r="C109" s="14" t="s">
        <v>94</v>
      </c>
      <c r="D109" s="24">
        <f>D110+D111+D112</f>
        <v>146514.79</v>
      </c>
      <c r="E109" s="24">
        <v>166000</v>
      </c>
      <c r="F109" s="24">
        <v>166000</v>
      </c>
      <c r="G109" s="24">
        <v>121560.26</v>
      </c>
      <c r="H109" s="30">
        <f t="shared" si="8"/>
        <v>73.229072289156633</v>
      </c>
      <c r="I109" s="30">
        <f t="shared" si="15"/>
        <v>73.229072289156633</v>
      </c>
      <c r="J109" s="30">
        <f t="shared" si="9"/>
        <v>-24954.530000000013</v>
      </c>
      <c r="K109" s="30">
        <f t="shared" si="10"/>
        <v>82.967910611618109</v>
      </c>
    </row>
    <row r="110" spans="1:11" ht="51" x14ac:dyDescent="0.2">
      <c r="B110" s="10">
        <v>19010100</v>
      </c>
      <c r="C110" s="14" t="s">
        <v>95</v>
      </c>
      <c r="D110" s="24">
        <v>74592.55</v>
      </c>
      <c r="E110" s="24">
        <v>86000</v>
      </c>
      <c r="F110" s="24">
        <v>86000</v>
      </c>
      <c r="G110" s="24">
        <v>52581.11</v>
      </c>
      <c r="H110" s="30">
        <f t="shared" si="8"/>
        <v>61.140825581395355</v>
      </c>
      <c r="I110" s="30">
        <f t="shared" si="15"/>
        <v>61.140825581395355</v>
      </c>
      <c r="J110" s="30">
        <f t="shared" si="9"/>
        <v>-22011.440000000002</v>
      </c>
      <c r="K110" s="30">
        <f t="shared" si="10"/>
        <v>70.491101323121413</v>
      </c>
    </row>
    <row r="111" spans="1:11" ht="25.5" x14ac:dyDescent="0.2">
      <c r="B111" s="10">
        <v>19010200</v>
      </c>
      <c r="C111" s="14" t="s">
        <v>96</v>
      </c>
      <c r="D111" s="24">
        <v>15490.42</v>
      </c>
      <c r="E111" s="24">
        <v>20000</v>
      </c>
      <c r="F111" s="24">
        <v>20000</v>
      </c>
      <c r="G111" s="24">
        <v>0</v>
      </c>
      <c r="H111" s="30">
        <f t="shared" si="8"/>
        <v>0</v>
      </c>
      <c r="I111" s="30">
        <f t="shared" si="15"/>
        <v>0</v>
      </c>
      <c r="J111" s="30">
        <f t="shared" si="9"/>
        <v>-15490.42</v>
      </c>
      <c r="K111" s="30">
        <f t="shared" si="10"/>
        <v>0</v>
      </c>
    </row>
    <row r="112" spans="1:11" ht="51" x14ac:dyDescent="0.2">
      <c r="B112" s="10">
        <v>19010300</v>
      </c>
      <c r="C112" s="14" t="s">
        <v>97</v>
      </c>
      <c r="D112" s="24">
        <v>56431.82</v>
      </c>
      <c r="E112" s="24">
        <v>60000</v>
      </c>
      <c r="F112" s="24">
        <v>60000</v>
      </c>
      <c r="G112" s="24">
        <v>68979.149999999994</v>
      </c>
      <c r="H112" s="30">
        <f t="shared" si="8"/>
        <v>114.96525</v>
      </c>
      <c r="I112" s="30">
        <f t="shared" si="15"/>
        <v>114.96525</v>
      </c>
      <c r="J112" s="30">
        <f t="shared" si="9"/>
        <v>12547.329999999994</v>
      </c>
      <c r="K112" s="30">
        <f t="shared" si="10"/>
        <v>122.23449465213065</v>
      </c>
    </row>
    <row r="113" spans="2:11" x14ac:dyDescent="0.2">
      <c r="B113" s="18">
        <v>20000000</v>
      </c>
      <c r="C113" s="19" t="s">
        <v>41</v>
      </c>
      <c r="D113" s="29">
        <f>D114+D116+D120</f>
        <v>4841875.7699999996</v>
      </c>
      <c r="E113" s="29">
        <f>E114+E116+E120</f>
        <v>4044251.03</v>
      </c>
      <c r="F113" s="29">
        <f>F114+F116+F120</f>
        <v>4044251.03</v>
      </c>
      <c r="G113" s="29">
        <v>3346609.81</v>
      </c>
      <c r="H113" s="29">
        <f t="shared" si="8"/>
        <v>82.749804232602258</v>
      </c>
      <c r="I113" s="29">
        <f t="shared" si="15"/>
        <v>82.749804232602258</v>
      </c>
      <c r="J113" s="29">
        <f t="shared" si="9"/>
        <v>-1495265.9599999995</v>
      </c>
      <c r="K113" s="29">
        <f t="shared" si="10"/>
        <v>69.118043687436455</v>
      </c>
    </row>
    <row r="114" spans="2:11" ht="13.5" x14ac:dyDescent="0.2">
      <c r="B114" s="10">
        <v>21000000</v>
      </c>
      <c r="C114" s="13" t="s">
        <v>42</v>
      </c>
      <c r="D114" s="24">
        <f>D115</f>
        <v>811185</v>
      </c>
      <c r="E114" s="24">
        <v>144000</v>
      </c>
      <c r="F114" s="24">
        <v>144000</v>
      </c>
      <c r="G114" s="24">
        <v>0</v>
      </c>
      <c r="H114" s="30">
        <f t="shared" si="8"/>
        <v>0</v>
      </c>
      <c r="I114" s="30"/>
      <c r="J114" s="30">
        <f t="shared" si="9"/>
        <v>-811185</v>
      </c>
      <c r="K114" s="30"/>
    </row>
    <row r="115" spans="2:11" ht="38.25" x14ac:dyDescent="0.2">
      <c r="B115" s="10">
        <v>21110000</v>
      </c>
      <c r="C115" s="14" t="s">
        <v>98</v>
      </c>
      <c r="D115" s="24">
        <v>811185</v>
      </c>
      <c r="E115" s="24">
        <v>144000</v>
      </c>
      <c r="F115" s="24">
        <v>144000</v>
      </c>
      <c r="G115" s="24">
        <v>0</v>
      </c>
      <c r="H115" s="30">
        <f t="shared" si="8"/>
        <v>0</v>
      </c>
      <c r="I115" s="30"/>
      <c r="J115" s="30">
        <f t="shared" si="9"/>
        <v>-811185</v>
      </c>
      <c r="K115" s="30"/>
    </row>
    <row r="116" spans="2:11" ht="13.5" x14ac:dyDescent="0.2">
      <c r="B116" s="10">
        <v>24000000</v>
      </c>
      <c r="C116" s="13" t="s">
        <v>58</v>
      </c>
      <c r="D116" s="24">
        <f>D117+D119</f>
        <v>102580.1</v>
      </c>
      <c r="E116" s="24">
        <v>90000</v>
      </c>
      <c r="F116" s="24">
        <v>90000</v>
      </c>
      <c r="G116" s="24">
        <v>393449.78</v>
      </c>
      <c r="H116" s="30">
        <f t="shared" si="8"/>
        <v>437.16642222222231</v>
      </c>
      <c r="I116" s="30">
        <f t="shared" si="15"/>
        <v>437.16642222222231</v>
      </c>
      <c r="J116" s="30">
        <f t="shared" si="9"/>
        <v>290869.68000000005</v>
      </c>
      <c r="K116" s="30">
        <f t="shared" si="10"/>
        <v>383.55371070997199</v>
      </c>
    </row>
    <row r="117" spans="2:11" x14ac:dyDescent="0.2">
      <c r="B117" s="10">
        <v>24060000</v>
      </c>
      <c r="C117" s="14" t="s">
        <v>45</v>
      </c>
      <c r="D117" s="24">
        <f>D118</f>
        <v>42580.1</v>
      </c>
      <c r="E117" s="24">
        <v>40000</v>
      </c>
      <c r="F117" s="24">
        <v>40000</v>
      </c>
      <c r="G117" s="24">
        <v>29188.78</v>
      </c>
      <c r="H117" s="30">
        <f t="shared" si="8"/>
        <v>72.971949999999993</v>
      </c>
      <c r="I117" s="30">
        <f t="shared" si="15"/>
        <v>72.971949999999993</v>
      </c>
      <c r="J117" s="30">
        <f t="shared" si="9"/>
        <v>-13391.32</v>
      </c>
      <c r="K117" s="30">
        <f t="shared" si="10"/>
        <v>68.550285227136627</v>
      </c>
    </row>
    <row r="118" spans="2:11" ht="38.25" x14ac:dyDescent="0.2">
      <c r="B118" s="10">
        <v>24062100</v>
      </c>
      <c r="C118" s="14" t="s">
        <v>99</v>
      </c>
      <c r="D118" s="24">
        <v>42580.1</v>
      </c>
      <c r="E118" s="24">
        <v>40000</v>
      </c>
      <c r="F118" s="24">
        <v>40000</v>
      </c>
      <c r="G118" s="24">
        <v>29188.78</v>
      </c>
      <c r="H118" s="30">
        <f t="shared" si="8"/>
        <v>72.971949999999993</v>
      </c>
      <c r="I118" s="30">
        <f t="shared" si="15"/>
        <v>72.971949999999993</v>
      </c>
      <c r="J118" s="30">
        <f t="shared" si="9"/>
        <v>-13391.32</v>
      </c>
      <c r="K118" s="30">
        <f t="shared" si="10"/>
        <v>68.550285227136627</v>
      </c>
    </row>
    <row r="119" spans="2:11" ht="25.5" x14ac:dyDescent="0.2">
      <c r="B119" s="10">
        <v>24170000</v>
      </c>
      <c r="C119" s="14" t="s">
        <v>100</v>
      </c>
      <c r="D119" s="24">
        <v>60000</v>
      </c>
      <c r="E119" s="24">
        <v>50000</v>
      </c>
      <c r="F119" s="24">
        <v>50000</v>
      </c>
      <c r="G119" s="24">
        <v>364261</v>
      </c>
      <c r="H119" s="30">
        <f t="shared" si="8"/>
        <v>728.52199999999993</v>
      </c>
      <c r="I119" s="30"/>
      <c r="J119" s="30">
        <f t="shared" si="9"/>
        <v>304261</v>
      </c>
      <c r="K119" s="30"/>
    </row>
    <row r="120" spans="2:11" ht="13.5" x14ac:dyDescent="0.2">
      <c r="B120" s="10">
        <v>25000000</v>
      </c>
      <c r="C120" s="13" t="s">
        <v>101</v>
      </c>
      <c r="D120" s="24">
        <f>D121+D125</f>
        <v>3928110.67</v>
      </c>
      <c r="E120" s="24">
        <v>3810251.03</v>
      </c>
      <c r="F120" s="24">
        <v>3810251.03</v>
      </c>
      <c r="G120" s="24">
        <v>2953160.03</v>
      </c>
      <c r="H120" s="30">
        <f t="shared" si="8"/>
        <v>77.505655316363757</v>
      </c>
      <c r="I120" s="30">
        <f t="shared" si="15"/>
        <v>77.505655316363757</v>
      </c>
      <c r="J120" s="30">
        <f t="shared" si="9"/>
        <v>-974950.64000000013</v>
      </c>
      <c r="K120" s="30">
        <f t="shared" si="10"/>
        <v>75.180163648495167</v>
      </c>
    </row>
    <row r="121" spans="2:11" ht="25.5" x14ac:dyDescent="0.2">
      <c r="B121" s="10">
        <v>25010000</v>
      </c>
      <c r="C121" s="14" t="s">
        <v>102</v>
      </c>
      <c r="D121" s="24">
        <f>D122+D123+D124</f>
        <v>2650333.58</v>
      </c>
      <c r="E121" s="24">
        <v>2100988.6</v>
      </c>
      <c r="F121" s="24">
        <v>2100988.6</v>
      </c>
      <c r="G121" s="24">
        <v>1514232.34</v>
      </c>
      <c r="H121" s="30">
        <f t="shared" si="8"/>
        <v>72.07237297717846</v>
      </c>
      <c r="I121" s="30">
        <f t="shared" si="15"/>
        <v>72.07237297717846</v>
      </c>
      <c r="J121" s="30">
        <f t="shared" si="9"/>
        <v>-1136101.24</v>
      </c>
      <c r="K121" s="30">
        <f t="shared" si="10"/>
        <v>57.133651077989967</v>
      </c>
    </row>
    <row r="122" spans="2:11" ht="25.5" x14ac:dyDescent="0.2">
      <c r="B122" s="10">
        <v>25010100</v>
      </c>
      <c r="C122" s="14" t="s">
        <v>103</v>
      </c>
      <c r="D122" s="24">
        <v>1485231.87</v>
      </c>
      <c r="E122" s="24">
        <v>1791930</v>
      </c>
      <c r="F122" s="24">
        <v>1791930</v>
      </c>
      <c r="G122" s="24">
        <v>1193182.6399999999</v>
      </c>
      <c r="H122" s="30">
        <f t="shared" si="8"/>
        <v>66.586453711919546</v>
      </c>
      <c r="I122" s="30">
        <f t="shared" si="15"/>
        <v>66.586453711919546</v>
      </c>
      <c r="J122" s="30">
        <f t="shared" si="9"/>
        <v>-292049.23000000021</v>
      </c>
      <c r="K122" s="30">
        <f t="shared" si="10"/>
        <v>80.336455478833741</v>
      </c>
    </row>
    <row r="123" spans="2:11" ht="38.25" x14ac:dyDescent="0.2">
      <c r="B123" s="10">
        <v>25010300</v>
      </c>
      <c r="C123" s="14" t="s">
        <v>104</v>
      </c>
      <c r="D123" s="24">
        <v>208309.52</v>
      </c>
      <c r="E123" s="24">
        <v>180000</v>
      </c>
      <c r="F123" s="24">
        <v>180000</v>
      </c>
      <c r="G123" s="24">
        <v>173137.59</v>
      </c>
      <c r="H123" s="30">
        <f t="shared" si="8"/>
        <v>96.187550000000002</v>
      </c>
      <c r="I123" s="30">
        <f t="shared" si="15"/>
        <v>96.187550000000002</v>
      </c>
      <c r="J123" s="30">
        <f t="shared" si="9"/>
        <v>-35171.929999999993</v>
      </c>
      <c r="K123" s="30">
        <f t="shared" si="10"/>
        <v>83.115543639100125</v>
      </c>
    </row>
    <row r="124" spans="2:11" ht="25.5" x14ac:dyDescent="0.2">
      <c r="B124" s="10">
        <v>25010400</v>
      </c>
      <c r="C124" s="14" t="s">
        <v>105</v>
      </c>
      <c r="D124" s="24">
        <v>956792.19</v>
      </c>
      <c r="E124" s="24">
        <v>129058.6</v>
      </c>
      <c r="F124" s="24">
        <v>129058.6</v>
      </c>
      <c r="G124" s="24">
        <v>147912.10999999999</v>
      </c>
      <c r="H124" s="30">
        <f t="shared" si="8"/>
        <v>114.60848792718966</v>
      </c>
      <c r="I124" s="30">
        <f t="shared" si="15"/>
        <v>114.60848792718966</v>
      </c>
      <c r="J124" s="30">
        <f t="shared" si="9"/>
        <v>-808880.08</v>
      </c>
      <c r="K124" s="30">
        <f t="shared" si="10"/>
        <v>15.459167784385865</v>
      </c>
    </row>
    <row r="125" spans="2:11" x14ac:dyDescent="0.2">
      <c r="B125" s="10">
        <v>25020000</v>
      </c>
      <c r="C125" s="14" t="s">
        <v>106</v>
      </c>
      <c r="D125" s="24">
        <f>D126+D127</f>
        <v>1277777.0899999999</v>
      </c>
      <c r="E125" s="24">
        <v>1709262.43</v>
      </c>
      <c r="F125" s="24">
        <v>1709262.43</v>
      </c>
      <c r="G125" s="24">
        <v>1438927.69</v>
      </c>
      <c r="H125" s="30">
        <f t="shared" si="8"/>
        <v>84.184129057350191</v>
      </c>
      <c r="I125" s="30">
        <f t="shared" si="15"/>
        <v>84.184129057350191</v>
      </c>
      <c r="J125" s="30">
        <f t="shared" si="9"/>
        <v>161150.60000000009</v>
      </c>
      <c r="K125" s="30">
        <f t="shared" si="10"/>
        <v>112.61179287539113</v>
      </c>
    </row>
    <row r="126" spans="2:11" x14ac:dyDescent="0.2">
      <c r="B126" s="10">
        <v>25020100</v>
      </c>
      <c r="C126" s="14" t="s">
        <v>107</v>
      </c>
      <c r="D126" s="24">
        <v>543589.31999999995</v>
      </c>
      <c r="E126" s="24">
        <v>1037462.43</v>
      </c>
      <c r="F126" s="24">
        <v>1037462.43</v>
      </c>
      <c r="G126" s="24">
        <v>586159.43999999994</v>
      </c>
      <c r="H126" s="30">
        <f t="shared" si="8"/>
        <v>56.499341378559599</v>
      </c>
      <c r="I126" s="30">
        <f t="shared" si="15"/>
        <v>56.499341378559599</v>
      </c>
      <c r="J126" s="30">
        <f t="shared" si="9"/>
        <v>42570.119999999995</v>
      </c>
      <c r="K126" s="30">
        <f t="shared" si="10"/>
        <v>107.83130176288232</v>
      </c>
    </row>
    <row r="127" spans="2:11" ht="63.75" x14ac:dyDescent="0.2">
      <c r="B127" s="10">
        <v>25020200</v>
      </c>
      <c r="C127" s="14" t="s">
        <v>108</v>
      </c>
      <c r="D127" s="24">
        <v>734187.77</v>
      </c>
      <c r="E127" s="24">
        <v>671800</v>
      </c>
      <c r="F127" s="24">
        <v>671800</v>
      </c>
      <c r="G127" s="24">
        <v>852768.25</v>
      </c>
      <c r="H127" s="30">
        <f t="shared" si="8"/>
        <v>126.93781631437928</v>
      </c>
      <c r="I127" s="30">
        <f t="shared" si="15"/>
        <v>126.93781631437928</v>
      </c>
      <c r="J127" s="30">
        <f t="shared" si="9"/>
        <v>118580.47999999998</v>
      </c>
      <c r="K127" s="30">
        <f t="shared" si="10"/>
        <v>116.15124697596093</v>
      </c>
    </row>
    <row r="128" spans="2:11" x14ac:dyDescent="0.2">
      <c r="B128" s="18">
        <v>30000000</v>
      </c>
      <c r="C128" s="19" t="s">
        <v>60</v>
      </c>
      <c r="D128" s="29">
        <f>D129</f>
        <v>1939798.04</v>
      </c>
      <c r="E128" s="29">
        <v>3100000</v>
      </c>
      <c r="F128" s="29">
        <v>3100000</v>
      </c>
      <c r="G128" s="29">
        <v>3101366.28</v>
      </c>
      <c r="H128" s="29">
        <f t="shared" si="8"/>
        <v>100.04407354838709</v>
      </c>
      <c r="I128" s="23">
        <f>G128/F128*100</f>
        <v>100.04407354838709</v>
      </c>
      <c r="J128" s="29">
        <f t="shared" si="9"/>
        <v>1161568.2399999998</v>
      </c>
      <c r="K128" s="29">
        <f t="shared" si="10"/>
        <v>159.8808853317534</v>
      </c>
    </row>
    <row r="129" spans="2:11" x14ac:dyDescent="0.2">
      <c r="B129" s="10">
        <v>33000000</v>
      </c>
      <c r="C129" s="14" t="s">
        <v>109</v>
      </c>
      <c r="D129" s="24">
        <f>D130</f>
        <v>1939798.04</v>
      </c>
      <c r="E129" s="24">
        <v>3100000</v>
      </c>
      <c r="F129" s="24">
        <v>3100000</v>
      </c>
      <c r="G129" s="24">
        <v>3101366.28</v>
      </c>
      <c r="H129" s="30">
        <f t="shared" si="8"/>
        <v>100.04407354838709</v>
      </c>
      <c r="I129" s="30">
        <f t="shared" si="15"/>
        <v>100.04407354838709</v>
      </c>
      <c r="J129" s="30">
        <f t="shared" si="9"/>
        <v>1161568.2399999998</v>
      </c>
      <c r="K129" s="30">
        <f t="shared" si="10"/>
        <v>159.8808853317534</v>
      </c>
    </row>
    <row r="130" spans="2:11" x14ac:dyDescent="0.2">
      <c r="B130" s="10">
        <v>33010000</v>
      </c>
      <c r="C130" s="14" t="s">
        <v>110</v>
      </c>
      <c r="D130" s="24">
        <f>D131</f>
        <v>1939798.04</v>
      </c>
      <c r="E130" s="24">
        <v>3100000</v>
      </c>
      <c r="F130" s="24">
        <v>3100000</v>
      </c>
      <c r="G130" s="24">
        <v>3101366.28</v>
      </c>
      <c r="H130" s="30">
        <f t="shared" si="8"/>
        <v>100.04407354838709</v>
      </c>
      <c r="I130" s="30">
        <f t="shared" si="15"/>
        <v>100.04407354838709</v>
      </c>
      <c r="J130" s="30">
        <f t="shared" si="9"/>
        <v>1161568.2399999998</v>
      </c>
      <c r="K130" s="30">
        <f t="shared" si="10"/>
        <v>159.8808853317534</v>
      </c>
    </row>
    <row r="131" spans="2:11" ht="63.75" x14ac:dyDescent="0.2">
      <c r="B131" s="10">
        <v>33010100</v>
      </c>
      <c r="C131" s="14" t="s">
        <v>111</v>
      </c>
      <c r="D131" s="24">
        <v>1939798.04</v>
      </c>
      <c r="E131" s="24">
        <v>3100000</v>
      </c>
      <c r="F131" s="24">
        <v>3100000</v>
      </c>
      <c r="G131" s="24">
        <v>3101366.28</v>
      </c>
      <c r="H131" s="30">
        <f t="shared" si="8"/>
        <v>100.04407354838709</v>
      </c>
      <c r="I131" s="30">
        <f t="shared" si="15"/>
        <v>100.04407354838709</v>
      </c>
      <c r="J131" s="30">
        <f t="shared" si="9"/>
        <v>1161568.2399999998</v>
      </c>
      <c r="K131" s="30">
        <f t="shared" si="10"/>
        <v>159.8808853317534</v>
      </c>
    </row>
    <row r="132" spans="2:11" x14ac:dyDescent="0.2">
      <c r="B132" s="11">
        <v>40000000</v>
      </c>
      <c r="C132" s="12" t="s">
        <v>64</v>
      </c>
      <c r="D132" s="23">
        <f>D133+D134</f>
        <v>271018.74</v>
      </c>
      <c r="E132" s="23">
        <v>319289.19</v>
      </c>
      <c r="F132" s="23">
        <v>319289.19</v>
      </c>
      <c r="G132" s="23">
        <v>319289.19</v>
      </c>
      <c r="H132" s="23">
        <f t="shared" si="8"/>
        <v>100</v>
      </c>
      <c r="I132" s="23">
        <f t="shared" si="15"/>
        <v>100</v>
      </c>
      <c r="J132" s="23">
        <f t="shared" si="9"/>
        <v>48270.450000000012</v>
      </c>
      <c r="K132" s="23">
        <f t="shared" si="10"/>
        <v>117.81074253389268</v>
      </c>
    </row>
    <row r="133" spans="2:11" x14ac:dyDescent="0.2">
      <c r="B133" s="10">
        <v>42020000</v>
      </c>
      <c r="C133" s="14" t="s">
        <v>124</v>
      </c>
      <c r="D133" s="24"/>
      <c r="E133" s="24">
        <v>319289.19</v>
      </c>
      <c r="F133" s="24">
        <v>319289.19</v>
      </c>
      <c r="G133" s="24">
        <v>319289.19</v>
      </c>
      <c r="H133" s="30">
        <f t="shared" si="8"/>
        <v>100</v>
      </c>
      <c r="I133" s="30">
        <f t="shared" si="15"/>
        <v>100</v>
      </c>
      <c r="J133" s="30"/>
      <c r="K133" s="30"/>
    </row>
    <row r="134" spans="2:11" ht="38.25" x14ac:dyDescent="0.2">
      <c r="B134" s="10">
        <v>42030300</v>
      </c>
      <c r="C134" s="14" t="s">
        <v>123</v>
      </c>
      <c r="D134" s="24">
        <v>271018.74</v>
      </c>
      <c r="E134" s="24"/>
      <c r="F134" s="24"/>
      <c r="G134" s="24"/>
      <c r="H134" s="30"/>
      <c r="I134" s="30"/>
      <c r="J134" s="30"/>
      <c r="K134" s="30"/>
    </row>
    <row r="135" spans="2:11" x14ac:dyDescent="0.2">
      <c r="B135" s="38" t="s">
        <v>78</v>
      </c>
      <c r="C135" s="39"/>
      <c r="D135" s="25">
        <f>D107+D113+D128</f>
        <v>6928188.5999999996</v>
      </c>
      <c r="E135" s="25">
        <f>E107+E113+E128</f>
        <v>7310251.0299999993</v>
      </c>
      <c r="F135" s="25">
        <f>F107+F113+F128</f>
        <v>7310251.0299999993</v>
      </c>
      <c r="G135" s="25">
        <f>G107+G113+G128</f>
        <v>6569536.3499999996</v>
      </c>
      <c r="H135" s="25">
        <f t="shared" si="8"/>
        <v>89.867452198833732</v>
      </c>
      <c r="I135" s="25">
        <f t="shared" si="15"/>
        <v>89.867452198833732</v>
      </c>
      <c r="J135" s="25">
        <f t="shared" si="9"/>
        <v>-358652.25</v>
      </c>
      <c r="K135" s="25">
        <f t="shared" si="10"/>
        <v>94.823289741275232</v>
      </c>
    </row>
    <row r="136" spans="2:11" x14ac:dyDescent="0.2">
      <c r="B136" s="40" t="s">
        <v>113</v>
      </c>
      <c r="C136" s="41"/>
      <c r="D136" s="26">
        <f>D135+D132</f>
        <v>7199207.3399999999</v>
      </c>
      <c r="E136" s="26">
        <f>E135+E132</f>
        <v>7629540.2199999997</v>
      </c>
      <c r="F136" s="26">
        <f>F135+F132</f>
        <v>7629540.2199999997</v>
      </c>
      <c r="G136" s="26">
        <f>G135+G132</f>
        <v>6888825.54</v>
      </c>
      <c r="H136" s="26">
        <f t="shared" si="8"/>
        <v>90.291489937253388</v>
      </c>
      <c r="I136" s="26">
        <f>G136/F136*100</f>
        <v>90.291489937253388</v>
      </c>
      <c r="J136" s="26">
        <f t="shared" si="9"/>
        <v>-310381.79999999981</v>
      </c>
      <c r="K136" s="26">
        <f t="shared" si="10"/>
        <v>95.688667024833876</v>
      </c>
    </row>
    <row r="137" spans="2:11" x14ac:dyDescent="0.2">
      <c r="B137" s="42" t="s">
        <v>122</v>
      </c>
      <c r="C137" s="43"/>
      <c r="D137" s="31">
        <f>D105+D136</f>
        <v>193870507.94000003</v>
      </c>
      <c r="E137" s="31">
        <f t="shared" ref="E137:G137" si="16">E105+E136</f>
        <v>186398099.22</v>
      </c>
      <c r="F137" s="31">
        <f t="shared" si="16"/>
        <v>186398099.22</v>
      </c>
      <c r="G137" s="31">
        <f t="shared" si="16"/>
        <v>187677573.02000001</v>
      </c>
      <c r="H137" s="31">
        <f t="shared" si="8"/>
        <v>100.68641998247519</v>
      </c>
      <c r="I137" s="31">
        <f>G137/F137*100</f>
        <v>100.68641998247519</v>
      </c>
      <c r="J137" s="31">
        <f t="shared" si="9"/>
        <v>-6192934.9200000167</v>
      </c>
      <c r="K137" s="31">
        <f t="shared" si="10"/>
        <v>96.805633313801067</v>
      </c>
    </row>
  </sheetData>
  <mergeCells count="17">
    <mergeCell ref="G1:K4"/>
    <mergeCell ref="A104:C104"/>
    <mergeCell ref="A105:C105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  <mergeCell ref="B135:C135"/>
    <mergeCell ref="B136:C136"/>
    <mergeCell ref="B137:C137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2020-10-15T09:26:42Z</cp:lastPrinted>
  <dcterms:created xsi:type="dcterms:W3CDTF">2020-04-02T06:17:40Z</dcterms:created>
  <dcterms:modified xsi:type="dcterms:W3CDTF">2021-02-01T07:16:17Z</dcterms:modified>
</cp:coreProperties>
</file>