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0" windowWidth="15180" windowHeight="5475" tabRatio="763" activeTab="0"/>
  </bookViews>
  <sheets>
    <sheet name="5 дод 2020" sheetId="1" r:id="rId1"/>
  </sheets>
  <definedNames>
    <definedName name="_xlnm.Print_Area" localSheetId="0">'5 дод 2020'!$A$1:$J$45</definedName>
  </definedNames>
  <calcPr fullCalcOnLoad="1"/>
</workbook>
</file>

<file path=xl/sharedStrings.xml><?xml version="1.0" encoding="utf-8"?>
<sst xmlns="http://schemas.openxmlformats.org/spreadsheetml/2006/main" count="49" uniqueCount="37">
  <si>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</si>
  <si>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</si>
  <si>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</si>
  <si>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</si>
  <si>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</si>
  <si>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</si>
  <si>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</si>
  <si>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</si>
  <si>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</si>
  <si>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</si>
  <si>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</si>
  <si>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</si>
  <si>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</si>
  <si>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</si>
  <si>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</si>
  <si>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</si>
  <si>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</si>
  <si>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</si>
  <si>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</si>
  <si>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</si>
  <si>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</si>
  <si>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</si>
  <si>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</si>
  <si>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вторинної медичної допомоги у Менському районі на період 2019-2021 років"                                 Центральна районна лікарня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</si>
  <si>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</si>
  <si>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</si>
  <si>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>Бюджет с/р Волосківці/с.Волосківці</t>
  </si>
  <si>
    <t>інша субвенція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</si>
  <si>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</si>
  <si>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№136 39-ої сесії сьомого скликання Менської міської ради від 17.03.2020 року</t>
  </si>
  <si>
    <t>Бюджет с/р Покровська/с.Покровське</t>
  </si>
  <si>
    <t>Субвенція з місцевого бюджету на здійснення переданих видатків у сфері освіти за рахунок коштів освітньої субвенції (41051000)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</si>
  <si>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</si>
  <si>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(41051400)</t>
  </si>
  <si>
    <t>Субвенція з місцевого бюджету на здійснення переданих видатків у сфері охорони здоров`я за рахунок коштів медичної субвенції (41051500)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</si>
  <si>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(41055000)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</si>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</sst>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0" fillId="32" borderId="0" xfId="0" applyFont="1" applyFill="1" applyAlignment="1">
      <alignment vertical="top"/>
    </xf>
    <xf numFmtId="0" fontId="21" fillId="32" borderId="0" xfId="0" applyFont="1" applyFill="1" applyBorder="1" applyAlignment="1">
      <alignment vertical="top"/>
    </xf>
    <xf numFmtId="0" fontId="21" fillId="32" borderId="0" xfId="0" applyFont="1" applyFill="1" applyAlignment="1">
      <alignment vertical="top"/>
    </xf>
    <xf numFmtId="0" fontId="21" fillId="32" borderId="0" xfId="0" applyFont="1" applyFill="1" applyBorder="1" applyAlignment="1">
      <alignment horizontal="left" vertical="top"/>
    </xf>
    <xf numFmtId="0" fontId="21" fillId="32" borderId="0" xfId="0" applyFont="1" applyFill="1" applyBorder="1" applyAlignment="1">
      <alignment vertical="top" wrapText="1"/>
    </xf>
    <xf numFmtId="0" fontId="21" fillId="32" borderId="0" xfId="0" applyFont="1" applyFill="1" applyBorder="1" applyAlignment="1">
      <alignment horizontal="center" vertical="top"/>
    </xf>
    <xf numFmtId="3" fontId="21" fillId="32" borderId="0" xfId="0" applyNumberFormat="1" applyFont="1" applyFill="1" applyAlignment="1">
      <alignment vertical="top"/>
    </xf>
    <xf numFmtId="0" fontId="22" fillId="32" borderId="0" xfId="0" applyFont="1" applyFill="1" applyBorder="1" applyAlignment="1">
      <alignment horizontal="center" vertical="top"/>
    </xf>
    <xf numFmtId="3" fontId="21" fillId="32" borderId="0" xfId="0" applyNumberFormat="1" applyFont="1" applyFill="1" applyAlignment="1">
      <alignment horizontal="right" vertical="top"/>
    </xf>
    <xf numFmtId="0" fontId="21" fillId="32" borderId="0" xfId="0" applyFont="1" applyFill="1" applyAlignment="1">
      <alignment horizontal="center" vertical="top"/>
    </xf>
    <xf numFmtId="3" fontId="21" fillId="32" borderId="10" xfId="0" applyNumberFormat="1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1" fillId="32" borderId="12" xfId="0" applyFont="1" applyFill="1" applyBorder="1" applyAlignment="1">
      <alignment horizontal="center" vertical="top" wrapText="1"/>
    </xf>
    <xf numFmtId="0" fontId="21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22" fillId="32" borderId="0" xfId="0" applyFont="1" applyFill="1" applyAlignment="1">
      <alignment vertical="top"/>
    </xf>
    <xf numFmtId="0" fontId="23" fillId="32" borderId="15" xfId="0" applyFont="1" applyFill="1" applyBorder="1" applyAlignment="1">
      <alignment vertical="top"/>
    </xf>
    <xf numFmtId="0" fontId="23" fillId="32" borderId="0" xfId="0" applyFont="1" applyFill="1" applyAlignment="1">
      <alignment vertical="top"/>
    </xf>
    <xf numFmtId="0" fontId="21" fillId="32" borderId="16" xfId="0" applyFont="1" applyFill="1" applyBorder="1" applyAlignment="1">
      <alignment vertical="top"/>
    </xf>
    <xf numFmtId="0" fontId="24" fillId="32" borderId="16" xfId="0" applyFont="1" applyFill="1" applyBorder="1" applyAlignment="1">
      <alignment vertical="top"/>
    </xf>
    <xf numFmtId="4" fontId="24" fillId="32" borderId="0" xfId="0" applyNumberFormat="1" applyFont="1" applyFill="1" applyAlignment="1">
      <alignment vertical="top"/>
    </xf>
    <xf numFmtId="0" fontId="24" fillId="32" borderId="0" xfId="0" applyFont="1" applyFill="1" applyAlignment="1">
      <alignment vertical="top"/>
    </xf>
    <xf numFmtId="0" fontId="21" fillId="32" borderId="17" xfId="0" applyFont="1" applyFill="1" applyBorder="1" applyAlignment="1">
      <alignment vertical="top"/>
    </xf>
    <xf numFmtId="0" fontId="22" fillId="32" borderId="16" xfId="0" applyFont="1" applyFill="1" applyBorder="1" applyAlignment="1">
      <alignment vertical="top"/>
    </xf>
    <xf numFmtId="0" fontId="22" fillId="32" borderId="18" xfId="0" applyFont="1" applyFill="1" applyBorder="1" applyAlignment="1">
      <alignment vertical="top"/>
    </xf>
    <xf numFmtId="0" fontId="21" fillId="32" borderId="0" xfId="0" applyFont="1" applyFill="1" applyAlignment="1">
      <alignment/>
    </xf>
    <xf numFmtId="0" fontId="37" fillId="32" borderId="0" xfId="0" applyFont="1" applyFill="1" applyAlignment="1">
      <alignment horizontal="left"/>
    </xf>
    <xf numFmtId="0" fontId="37" fillId="32" borderId="0" xfId="0" applyFont="1" applyFill="1" applyAlignment="1">
      <alignment/>
    </xf>
    <xf numFmtId="4" fontId="21" fillId="32" borderId="0" xfId="0" applyNumberFormat="1" applyFont="1" applyFill="1" applyAlignment="1">
      <alignment vertical="top"/>
    </xf>
    <xf numFmtId="4" fontId="22" fillId="32" borderId="0" xfId="0" applyNumberFormat="1" applyFont="1" applyFill="1" applyAlignment="1">
      <alignment vertical="top"/>
    </xf>
    <xf numFmtId="2" fontId="23" fillId="32" borderId="10" xfId="0" applyNumberFormat="1" applyFont="1" applyFill="1" applyBorder="1" applyAlignment="1">
      <alignment horizontal="center" vertical="top"/>
    </xf>
    <xf numFmtId="2" fontId="23" fillId="32" borderId="19" xfId="0" applyNumberFormat="1" applyFont="1" applyFill="1" applyBorder="1" applyAlignment="1">
      <alignment horizontal="center" vertical="top"/>
    </xf>
    <xf numFmtId="2" fontId="23" fillId="32" borderId="15" xfId="0" applyNumberFormat="1" applyFont="1" applyFill="1" applyBorder="1" applyAlignment="1">
      <alignment horizontal="center" vertical="top"/>
    </xf>
    <xf numFmtId="2" fontId="23" fillId="32" borderId="20" xfId="0" applyNumberFormat="1" applyFont="1" applyFill="1" applyBorder="1" applyAlignment="1">
      <alignment horizontal="center" vertical="top"/>
    </xf>
    <xf numFmtId="2" fontId="21" fillId="32" borderId="10" xfId="0" applyNumberFormat="1" applyFont="1" applyFill="1" applyBorder="1" applyAlignment="1">
      <alignment horizontal="center" vertical="top"/>
    </xf>
    <xf numFmtId="2" fontId="21" fillId="32" borderId="16" xfId="0" applyNumberFormat="1" applyFont="1" applyFill="1" applyBorder="1" applyAlignment="1">
      <alignment horizontal="center" vertical="top"/>
    </xf>
    <xf numFmtId="2" fontId="29" fillId="32" borderId="10" xfId="53" applyNumberFormat="1" applyFont="1" applyFill="1" applyBorder="1" applyAlignment="1">
      <alignment horizontal="center" vertical="top"/>
      <protection/>
    </xf>
    <xf numFmtId="2" fontId="21" fillId="32" borderId="21" xfId="0" applyNumberFormat="1" applyFont="1" applyFill="1" applyBorder="1" applyAlignment="1">
      <alignment horizontal="center" vertical="top"/>
    </xf>
    <xf numFmtId="2" fontId="24" fillId="32" borderId="16" xfId="0" applyNumberFormat="1" applyFont="1" applyFill="1" applyBorder="1" applyAlignment="1">
      <alignment horizontal="center" vertical="top"/>
    </xf>
    <xf numFmtId="2" fontId="23" fillId="32" borderId="21" xfId="0" applyNumberFormat="1" applyFont="1" applyFill="1" applyBorder="1" applyAlignment="1">
      <alignment horizontal="center" vertical="top"/>
    </xf>
    <xf numFmtId="2" fontId="21" fillId="32" borderId="10" xfId="0" applyNumberFormat="1" applyFont="1" applyFill="1" applyBorder="1" applyAlignment="1">
      <alignment horizontal="center" vertical="top" wrapText="1"/>
    </xf>
    <xf numFmtId="2" fontId="21" fillId="32" borderId="22" xfId="0" applyNumberFormat="1" applyFont="1" applyFill="1" applyBorder="1" applyAlignment="1">
      <alignment horizontal="center" vertical="top" wrapText="1"/>
    </xf>
    <xf numFmtId="2" fontId="21" fillId="32" borderId="22" xfId="0" applyNumberFormat="1" applyFont="1" applyFill="1" applyBorder="1" applyAlignment="1">
      <alignment horizontal="center" vertical="top"/>
    </xf>
    <xf numFmtId="2" fontId="22" fillId="32" borderId="10" xfId="0" applyNumberFormat="1" applyFont="1" applyFill="1" applyBorder="1" applyAlignment="1">
      <alignment horizontal="center" vertical="top"/>
    </xf>
    <xf numFmtId="4" fontId="26" fillId="32" borderId="0" xfId="0" applyNumberFormat="1" applyFont="1" applyFill="1" applyAlignment="1">
      <alignment vertical="top"/>
    </xf>
    <xf numFmtId="0" fontId="47" fillId="0" borderId="0" xfId="54" applyFont="1" applyAlignment="1">
      <alignment horizontal="left"/>
      <protection/>
    </xf>
    <xf numFmtId="0" fontId="48" fillId="0" borderId="0" xfId="54" applyFont="1">
      <alignment/>
      <protection/>
    </xf>
    <xf numFmtId="3" fontId="26" fillId="32" borderId="0" xfId="0" applyNumberFormat="1" applyFont="1" applyFill="1" applyAlignment="1">
      <alignment vertical="top"/>
    </xf>
    <xf numFmtId="0" fontId="26" fillId="32" borderId="0" xfId="0" applyFont="1" applyFill="1" applyAlignment="1">
      <alignment vertical="top"/>
    </xf>
    <xf numFmtId="0" fontId="21" fillId="3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2" fillId="32" borderId="23" xfId="0" applyFont="1" applyFill="1" applyBorder="1" applyAlignment="1">
      <alignment horizontal="center" vertical="top" wrapText="1"/>
    </xf>
    <xf numFmtId="0" fontId="22" fillId="32" borderId="24" xfId="0" applyFont="1" applyFill="1" applyBorder="1" applyAlignment="1">
      <alignment horizontal="center" vertical="top" wrapText="1"/>
    </xf>
    <xf numFmtId="0" fontId="22" fillId="32" borderId="25" xfId="0" applyFont="1" applyFill="1" applyBorder="1" applyAlignment="1">
      <alignment horizontal="center" vertical="top" wrapText="1"/>
    </xf>
    <xf numFmtId="0" fontId="22" fillId="32" borderId="26" xfId="0" applyFont="1" applyFill="1" applyBorder="1" applyAlignment="1">
      <alignment horizontal="center" vertical="top" wrapText="1"/>
    </xf>
    <xf numFmtId="0" fontId="21" fillId="32" borderId="16" xfId="0" applyFont="1" applyFill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21" fillId="32" borderId="21" xfId="0" applyFont="1" applyFill="1" applyBorder="1" applyAlignment="1">
      <alignment horizontal="center" vertical="top" wrapText="1"/>
    </xf>
    <xf numFmtId="0" fontId="21" fillId="32" borderId="27" xfId="0" applyFont="1" applyFill="1" applyBorder="1" applyAlignment="1">
      <alignment horizontal="center" vertical="top" wrapText="1"/>
    </xf>
    <xf numFmtId="0" fontId="22" fillId="32" borderId="0" xfId="0" applyFont="1" applyFill="1" applyBorder="1" applyAlignment="1">
      <alignment horizontal="center" vertical="top"/>
    </xf>
    <xf numFmtId="0" fontId="22" fillId="32" borderId="28" xfId="0" applyFont="1" applyFill="1" applyBorder="1" applyAlignment="1">
      <alignment horizontal="center" vertical="top" wrapText="1"/>
    </xf>
    <xf numFmtId="0" fontId="22" fillId="32" borderId="29" xfId="0" applyFont="1" applyFill="1" applyBorder="1" applyAlignment="1">
      <alignment horizontal="center" vertical="top" wrapText="1"/>
    </xf>
    <xf numFmtId="0" fontId="22" fillId="32" borderId="30" xfId="0" applyFont="1" applyFill="1" applyBorder="1" applyAlignment="1">
      <alignment horizontal="center" vertical="top" wrapText="1"/>
    </xf>
    <xf numFmtId="0" fontId="22" fillId="33" borderId="31" xfId="0" applyFont="1" applyFill="1" applyBorder="1" applyAlignment="1">
      <alignment vertical="top"/>
    </xf>
    <xf numFmtId="2" fontId="23" fillId="33" borderId="19" xfId="0" applyNumberFormat="1" applyFont="1" applyFill="1" applyBorder="1" applyAlignment="1">
      <alignment horizontal="center" vertical="top"/>
    </xf>
    <xf numFmtId="0" fontId="22" fillId="33" borderId="15" xfId="0" applyFont="1" applyFill="1" applyBorder="1" applyAlignment="1">
      <alignment vertical="top"/>
    </xf>
    <xf numFmtId="0" fontId="22" fillId="33" borderId="16" xfId="0" applyFont="1" applyFill="1" applyBorder="1" applyAlignment="1">
      <alignment vertical="top"/>
    </xf>
    <xf numFmtId="2" fontId="23" fillId="33" borderId="10" xfId="0" applyNumberFormat="1" applyFont="1" applyFill="1" applyBorder="1" applyAlignment="1">
      <alignment horizontal="center" vertical="top"/>
    </xf>
    <xf numFmtId="2" fontId="22" fillId="33" borderId="15" xfId="0" applyNumberFormat="1" applyFont="1" applyFill="1" applyBorder="1" applyAlignment="1">
      <alignment horizontal="center" vertical="top"/>
    </xf>
    <xf numFmtId="2" fontId="24" fillId="32" borderId="10" xfId="0" applyNumberFormat="1" applyFont="1" applyFill="1" applyBorder="1" applyAlignment="1">
      <alignment horizontal="center" vertical="top"/>
    </xf>
    <xf numFmtId="0" fontId="22" fillId="32" borderId="32" xfId="0" applyFont="1" applyFill="1" applyBorder="1" applyAlignment="1">
      <alignment horizontal="center" vertical="top" wrapText="1"/>
    </xf>
    <xf numFmtId="0" fontId="22" fillId="32" borderId="33" xfId="0" applyFont="1" applyFill="1" applyBorder="1" applyAlignment="1">
      <alignment horizontal="center" vertical="top" wrapText="1"/>
    </xf>
    <xf numFmtId="0" fontId="22" fillId="32" borderId="34" xfId="0" applyFont="1" applyFill="1" applyBorder="1" applyAlignment="1">
      <alignment horizontal="center" vertical="top" wrapText="1"/>
    </xf>
    <xf numFmtId="0" fontId="22" fillId="33" borderId="35" xfId="0" applyFont="1" applyFill="1" applyBorder="1" applyAlignment="1">
      <alignment vertical="top"/>
    </xf>
    <xf numFmtId="0" fontId="0" fillId="0" borderId="35" xfId="0" applyFont="1" applyBorder="1" applyAlignment="1">
      <alignment vertical="center" wrapText="1"/>
    </xf>
    <xf numFmtId="0" fontId="0" fillId="0" borderId="35" xfId="0" applyBorder="1" applyAlignment="1">
      <alignment vertical="top" wrapText="1"/>
    </xf>
    <xf numFmtId="0" fontId="21" fillId="32" borderId="35" xfId="0" applyFont="1" applyFill="1" applyBorder="1" applyAlignment="1">
      <alignment vertical="top" wrapText="1"/>
    </xf>
    <xf numFmtId="0" fontId="22" fillId="33" borderId="36" xfId="0" applyFont="1" applyFill="1" applyBorder="1" applyAlignment="1">
      <alignment vertical="top"/>
    </xf>
    <xf numFmtId="0" fontId="23" fillId="32" borderId="36" xfId="0" applyFont="1" applyFill="1" applyBorder="1" applyAlignment="1">
      <alignment vertical="top"/>
    </xf>
    <xf numFmtId="0" fontId="23" fillId="32" borderId="35" xfId="0" applyFont="1" applyFill="1" applyBorder="1" applyAlignment="1">
      <alignment vertical="top"/>
    </xf>
    <xf numFmtId="49" fontId="21" fillId="32" borderId="35" xfId="0" applyNumberFormat="1" applyFont="1" applyFill="1" applyBorder="1" applyAlignment="1">
      <alignment vertical="top"/>
    </xf>
    <xf numFmtId="0" fontId="21" fillId="32" borderId="37" xfId="0" applyFont="1" applyFill="1" applyBorder="1" applyAlignment="1">
      <alignment vertical="top" wrapText="1"/>
    </xf>
    <xf numFmtId="0" fontId="22" fillId="32" borderId="38" xfId="0" applyFont="1" applyFill="1" applyBorder="1" applyAlignment="1">
      <alignment vertical="top"/>
    </xf>
    <xf numFmtId="2" fontId="23" fillId="33" borderId="27" xfId="0" applyNumberFormat="1" applyFont="1" applyFill="1" applyBorder="1" applyAlignment="1">
      <alignment horizontal="center" vertical="top"/>
    </xf>
    <xf numFmtId="2" fontId="24" fillId="32" borderId="27" xfId="0" applyNumberFormat="1" applyFont="1" applyFill="1" applyBorder="1" applyAlignment="1">
      <alignment horizontal="center" vertical="top"/>
    </xf>
    <xf numFmtId="2" fontId="23" fillId="32" borderId="27" xfId="0" applyNumberFormat="1" applyFont="1" applyFill="1" applyBorder="1" applyAlignment="1">
      <alignment horizontal="center" vertical="top"/>
    </xf>
    <xf numFmtId="2" fontId="21" fillId="32" borderId="27" xfId="0" applyNumberFormat="1" applyFont="1" applyFill="1" applyBorder="1" applyAlignment="1">
      <alignment horizontal="center" vertical="top"/>
    </xf>
    <xf numFmtId="2" fontId="23" fillId="32" borderId="39" xfId="0" applyNumberFormat="1" applyFont="1" applyFill="1" applyBorder="1" applyAlignment="1">
      <alignment horizontal="center" vertical="top"/>
    </xf>
    <xf numFmtId="2" fontId="21" fillId="32" borderId="40" xfId="0" applyNumberFormat="1" applyFont="1" applyFill="1" applyBorder="1" applyAlignment="1">
      <alignment horizontal="center" vertical="top"/>
    </xf>
    <xf numFmtId="2" fontId="23" fillId="33" borderId="39" xfId="0" applyNumberFormat="1" applyFont="1" applyFill="1" applyBorder="1" applyAlignment="1">
      <alignment horizontal="center" vertical="top"/>
    </xf>
    <xf numFmtId="2" fontId="23" fillId="33" borderId="16" xfId="0" applyNumberFormat="1" applyFont="1" applyFill="1" applyBorder="1" applyAlignment="1">
      <alignment horizontal="center" vertical="top"/>
    </xf>
    <xf numFmtId="2" fontId="23" fillId="33" borderId="21" xfId="0" applyNumberFormat="1" applyFont="1" applyFill="1" applyBorder="1" applyAlignment="1">
      <alignment horizontal="center" vertical="top"/>
    </xf>
    <xf numFmtId="2" fontId="23" fillId="32" borderId="16" xfId="0" applyNumberFormat="1" applyFont="1" applyFill="1" applyBorder="1" applyAlignment="1">
      <alignment horizontal="center" vertical="top"/>
    </xf>
    <xf numFmtId="2" fontId="21" fillId="32" borderId="16" xfId="0" applyNumberFormat="1" applyFont="1" applyFill="1" applyBorder="1" applyAlignment="1">
      <alignment horizontal="center" vertical="top" wrapText="1"/>
    </xf>
    <xf numFmtId="2" fontId="21" fillId="32" borderId="17" xfId="0" applyNumberFormat="1" applyFont="1" applyFill="1" applyBorder="1" applyAlignment="1">
      <alignment horizontal="center" vertical="top" wrapText="1"/>
    </xf>
    <xf numFmtId="2" fontId="23" fillId="33" borderId="15" xfId="0" applyNumberFormat="1" applyFont="1" applyFill="1" applyBorder="1" applyAlignment="1">
      <alignment horizontal="center" vertical="top"/>
    </xf>
    <xf numFmtId="2" fontId="23" fillId="33" borderId="20" xfId="0" applyNumberFormat="1" applyFont="1" applyFill="1" applyBorder="1" applyAlignment="1">
      <alignment horizontal="center" vertical="top"/>
    </xf>
    <xf numFmtId="2" fontId="22" fillId="32" borderId="18" xfId="0" applyNumberFormat="1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="60" zoomScaleNormal="80" zoomScalePageLayoutView="0" workbookViewId="0" topLeftCell="A1">
      <selection activeCell="J46" sqref="J46"/>
    </sheetView>
  </sheetViews>
  <sheetFormatPr defaultColWidth="9.00390625" defaultRowHeight="12.75"/>
  <cols>
    <col min="1" max="1" width="14.25390625" style="3" bestFit="1" customWidth="1"/>
    <col min="2" max="2" width="58.625" style="3" customWidth="1"/>
    <col min="3" max="3" width="13.375" style="3" bestFit="1" customWidth="1"/>
    <col min="4" max="4" width="18.375" style="3" bestFit="1" customWidth="1"/>
    <col min="5" max="5" width="14.125" style="3" customWidth="1"/>
    <col min="6" max="6" width="13.375" style="3" bestFit="1" customWidth="1"/>
    <col min="7" max="7" width="9.375" style="3" customWidth="1"/>
    <col min="8" max="8" width="16.25390625" style="3" bestFit="1" customWidth="1"/>
    <col min="9" max="9" width="13.75390625" style="16" customWidth="1"/>
    <col min="10" max="10" width="16.25390625" style="7" bestFit="1" customWidth="1"/>
    <col min="11" max="11" width="13.125" style="3" bestFit="1" customWidth="1"/>
    <col min="12" max="13" width="9.125" style="3" customWidth="1"/>
    <col min="14" max="14" width="10.25390625" style="3" bestFit="1" customWidth="1"/>
    <col min="15" max="16384" width="9.125" style="3" customWidth="1"/>
  </cols>
  <sheetData>
    <row r="1" spans="1:13" ht="15">
      <c r="A1" s="1"/>
      <c r="B1" s="2"/>
      <c r="C1" s="2"/>
      <c r="D1" s="2"/>
      <c r="F1" s="2"/>
      <c r="G1" s="50" t="s">
        <v>3</v>
      </c>
      <c r="H1" s="50"/>
      <c r="I1" s="50"/>
      <c r="J1" s="50"/>
      <c r="K1" s="2"/>
      <c r="L1" s="2"/>
      <c r="M1" s="2"/>
    </row>
    <row r="2" spans="2:13" ht="28.5" customHeight="1">
      <c r="B2" s="2"/>
      <c r="C2" s="2"/>
      <c r="D2" s="2"/>
      <c r="F2" s="5"/>
      <c r="G2" s="51" t="s">
        <v>29</v>
      </c>
      <c r="H2" s="51"/>
      <c r="I2" s="51"/>
      <c r="J2" s="51"/>
      <c r="K2" s="4"/>
      <c r="L2" s="4"/>
      <c r="M2" s="4"/>
    </row>
    <row r="3" spans="2:13" ht="42.75" customHeight="1">
      <c r="B3" s="2"/>
      <c r="C3" s="2"/>
      <c r="D3" s="2"/>
      <c r="F3" s="5"/>
      <c r="G3" s="51" t="s">
        <v>28</v>
      </c>
      <c r="H3" s="51"/>
      <c r="I3" s="51"/>
      <c r="J3" s="51"/>
      <c r="K3" s="4"/>
      <c r="L3" s="4"/>
      <c r="M3" s="4"/>
    </row>
    <row r="4" spans="2:9" ht="15">
      <c r="B4" s="6"/>
      <c r="C4" s="6"/>
      <c r="D4" s="6"/>
      <c r="E4" s="6"/>
      <c r="F4" s="6"/>
      <c r="G4" s="6"/>
      <c r="H4" s="6"/>
      <c r="I4" s="8"/>
    </row>
    <row r="5" spans="1:10" ht="15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 thickBot="1">
      <c r="A7" s="8"/>
      <c r="I7" s="9" t="s">
        <v>2</v>
      </c>
      <c r="J7" s="9"/>
    </row>
    <row r="8" spans="1:10" s="10" customFormat="1" ht="15">
      <c r="A8" s="61" t="s">
        <v>1</v>
      </c>
      <c r="B8" s="71" t="s">
        <v>6</v>
      </c>
      <c r="C8" s="52" t="s">
        <v>7</v>
      </c>
      <c r="D8" s="53"/>
      <c r="E8" s="53"/>
      <c r="F8" s="54"/>
      <c r="G8" s="55" t="s">
        <v>8</v>
      </c>
      <c r="H8" s="53"/>
      <c r="I8" s="53"/>
      <c r="J8" s="54"/>
    </row>
    <row r="9" spans="1:10" s="10" customFormat="1" ht="15">
      <c r="A9" s="62"/>
      <c r="B9" s="72"/>
      <c r="C9" s="56" t="s">
        <v>9</v>
      </c>
      <c r="D9" s="57" t="s">
        <v>10</v>
      </c>
      <c r="E9" s="57"/>
      <c r="F9" s="58" t="s">
        <v>11</v>
      </c>
      <c r="G9" s="59" t="s">
        <v>9</v>
      </c>
      <c r="H9" s="57" t="s">
        <v>10</v>
      </c>
      <c r="I9" s="57"/>
      <c r="J9" s="58" t="s">
        <v>11</v>
      </c>
    </row>
    <row r="10" spans="1:10" s="10" customFormat="1" ht="30">
      <c r="A10" s="62"/>
      <c r="B10" s="72"/>
      <c r="C10" s="56"/>
      <c r="D10" s="11" t="s">
        <v>12</v>
      </c>
      <c r="E10" s="11" t="s">
        <v>13</v>
      </c>
      <c r="F10" s="58"/>
      <c r="G10" s="59"/>
      <c r="H10" s="11" t="s">
        <v>12</v>
      </c>
      <c r="I10" s="11" t="s">
        <v>13</v>
      </c>
      <c r="J10" s="58"/>
    </row>
    <row r="11" spans="1:10" s="10" customFormat="1" ht="15">
      <c r="A11" s="62"/>
      <c r="B11" s="72"/>
      <c r="C11" s="56" t="s">
        <v>14</v>
      </c>
      <c r="D11" s="57"/>
      <c r="E11" s="57"/>
      <c r="F11" s="58"/>
      <c r="G11" s="59" t="s">
        <v>14</v>
      </c>
      <c r="H11" s="57"/>
      <c r="I11" s="57"/>
      <c r="J11" s="58"/>
    </row>
    <row r="12" spans="1:10" s="10" customFormat="1" ht="15.75" thickBot="1">
      <c r="A12" s="63"/>
      <c r="B12" s="73"/>
      <c r="C12" s="12"/>
      <c r="D12" s="13"/>
      <c r="E12" s="13"/>
      <c r="F12" s="14"/>
      <c r="G12" s="15"/>
      <c r="H12" s="13"/>
      <c r="I12" s="13"/>
      <c r="J12" s="14"/>
    </row>
    <row r="13" spans="1:10" s="16" customFormat="1" ht="15">
      <c r="A13" s="67">
        <v>7400000000</v>
      </c>
      <c r="B13" s="74" t="s">
        <v>16</v>
      </c>
      <c r="C13" s="91">
        <f>SUM(C14:C20)</f>
        <v>2549900</v>
      </c>
      <c r="D13" s="68">
        <f>SUM(D14:D20)</f>
        <v>2520782</v>
      </c>
      <c r="E13" s="68">
        <f>SUM(E14:E20)</f>
        <v>0</v>
      </c>
      <c r="F13" s="92">
        <f>SUM(F14:F20)</f>
        <v>5070682</v>
      </c>
      <c r="G13" s="84">
        <f>G19+G20</f>
        <v>0</v>
      </c>
      <c r="H13" s="68">
        <f>H19+H20</f>
        <v>600000</v>
      </c>
      <c r="I13" s="68">
        <f>I19+I20</f>
        <v>0</v>
      </c>
      <c r="J13" s="68">
        <f>J19+J20</f>
        <v>600000</v>
      </c>
    </row>
    <row r="14" spans="1:10" ht="60.75" customHeight="1">
      <c r="A14" s="19"/>
      <c r="B14" s="75" t="s">
        <v>36</v>
      </c>
      <c r="C14" s="36">
        <v>2549900</v>
      </c>
      <c r="D14" s="70"/>
      <c r="E14" s="70"/>
      <c r="F14" s="40">
        <f>C14+D14+E14</f>
        <v>2549900</v>
      </c>
      <c r="G14" s="85"/>
      <c r="H14" s="70"/>
      <c r="I14" s="70"/>
      <c r="J14" s="44">
        <f>G14+H14+I14</f>
        <v>0</v>
      </c>
    </row>
    <row r="15" spans="1:11" s="22" customFormat="1" ht="38.25">
      <c r="A15" s="20"/>
      <c r="B15" s="76" t="s">
        <v>31</v>
      </c>
      <c r="C15" s="39"/>
      <c r="D15" s="70">
        <v>938700</v>
      </c>
      <c r="E15" s="70"/>
      <c r="F15" s="40">
        <f aca="true" t="shared" si="0" ref="F15:F20">C15+D15+E15</f>
        <v>938700</v>
      </c>
      <c r="G15" s="86"/>
      <c r="H15" s="31"/>
      <c r="I15" s="31"/>
      <c r="J15" s="44">
        <f aca="true" t="shared" si="1" ref="J15:J20">G15+H15+I15</f>
        <v>0</v>
      </c>
      <c r="K15" s="21"/>
    </row>
    <row r="16" spans="1:11" s="22" customFormat="1" ht="54.75" customHeight="1">
      <c r="A16" s="20"/>
      <c r="B16" s="76" t="s">
        <v>32</v>
      </c>
      <c r="C16" s="39"/>
      <c r="D16" s="70">
        <v>254400</v>
      </c>
      <c r="E16" s="70"/>
      <c r="F16" s="40">
        <f t="shared" si="0"/>
        <v>254400</v>
      </c>
      <c r="G16" s="86"/>
      <c r="H16" s="31"/>
      <c r="I16" s="31"/>
      <c r="J16" s="44">
        <f t="shared" si="1"/>
        <v>0</v>
      </c>
      <c r="K16" s="21"/>
    </row>
    <row r="17" spans="1:11" s="22" customFormat="1" ht="54" customHeight="1">
      <c r="A17" s="20"/>
      <c r="B17" s="76" t="s">
        <v>33</v>
      </c>
      <c r="C17" s="39"/>
      <c r="D17" s="70">
        <v>701682</v>
      </c>
      <c r="E17" s="70"/>
      <c r="F17" s="40">
        <f t="shared" si="0"/>
        <v>701682</v>
      </c>
      <c r="G17" s="86"/>
      <c r="H17" s="31"/>
      <c r="I17" s="31"/>
      <c r="J17" s="44">
        <f t="shared" si="1"/>
        <v>0</v>
      </c>
      <c r="K17" s="21"/>
    </row>
    <row r="18" spans="1:11" s="22" customFormat="1" ht="45.75" customHeight="1">
      <c r="A18" s="20"/>
      <c r="B18" s="76" t="s">
        <v>34</v>
      </c>
      <c r="C18" s="39"/>
      <c r="D18" s="70">
        <v>142200</v>
      </c>
      <c r="E18" s="70"/>
      <c r="F18" s="40">
        <f t="shared" si="0"/>
        <v>142200</v>
      </c>
      <c r="G18" s="86"/>
      <c r="H18" s="31"/>
      <c r="I18" s="31"/>
      <c r="J18" s="44">
        <f t="shared" si="1"/>
        <v>0</v>
      </c>
      <c r="K18" s="21"/>
    </row>
    <row r="19" spans="1:10" s="16" customFormat="1" ht="57.75" customHeight="1">
      <c r="A19" s="24"/>
      <c r="B19" s="76" t="s">
        <v>35</v>
      </c>
      <c r="C19" s="36"/>
      <c r="D19" s="35">
        <v>439800</v>
      </c>
      <c r="E19" s="35"/>
      <c r="F19" s="40">
        <f t="shared" si="0"/>
        <v>439800</v>
      </c>
      <c r="G19" s="87"/>
      <c r="H19" s="44"/>
      <c r="I19" s="44"/>
      <c r="J19" s="44">
        <f t="shared" si="1"/>
        <v>0</v>
      </c>
    </row>
    <row r="20" spans="1:10" s="16" customFormat="1" ht="15">
      <c r="A20" s="24"/>
      <c r="B20" s="77" t="s">
        <v>27</v>
      </c>
      <c r="C20" s="36"/>
      <c r="D20" s="35">
        <v>44000</v>
      </c>
      <c r="E20" s="35"/>
      <c r="F20" s="40">
        <f t="shared" si="0"/>
        <v>44000</v>
      </c>
      <c r="G20" s="87"/>
      <c r="H20" s="35">
        <v>600000</v>
      </c>
      <c r="I20" s="35"/>
      <c r="J20" s="44">
        <f t="shared" si="1"/>
        <v>600000</v>
      </c>
    </row>
    <row r="21" spans="1:10" s="16" customFormat="1" ht="15">
      <c r="A21" s="66">
        <v>7423000000</v>
      </c>
      <c r="B21" s="78" t="s">
        <v>15</v>
      </c>
      <c r="C21" s="69">
        <f>C22+C27+C25</f>
        <v>0</v>
      </c>
      <c r="D21" s="69">
        <f aca="true" t="shared" si="2" ref="D21:J21">D22+D27+D25</f>
        <v>217100</v>
      </c>
      <c r="E21" s="69">
        <f t="shared" si="2"/>
        <v>0</v>
      </c>
      <c r="F21" s="69">
        <f t="shared" si="2"/>
        <v>217100</v>
      </c>
      <c r="G21" s="69">
        <f t="shared" si="2"/>
        <v>0</v>
      </c>
      <c r="H21" s="69">
        <f t="shared" si="2"/>
        <v>11934300</v>
      </c>
      <c r="I21" s="69">
        <f t="shared" si="2"/>
        <v>0</v>
      </c>
      <c r="J21" s="69">
        <f t="shared" si="2"/>
        <v>11934300</v>
      </c>
    </row>
    <row r="22" spans="1:10" s="18" customFormat="1" ht="15">
      <c r="A22" s="17"/>
      <c r="B22" s="79">
        <v>3719410</v>
      </c>
      <c r="C22" s="33">
        <f>C23+C24</f>
        <v>0</v>
      </c>
      <c r="D22" s="32">
        <f>D23+D24</f>
        <v>0</v>
      </c>
      <c r="E22" s="32">
        <f>E23+E24</f>
        <v>0</v>
      </c>
      <c r="F22" s="34">
        <f>F23+F24</f>
        <v>0</v>
      </c>
      <c r="G22" s="88"/>
      <c r="H22" s="32">
        <f>H23+H24</f>
        <v>4634500</v>
      </c>
      <c r="I22" s="32">
        <f>I23</f>
        <v>0</v>
      </c>
      <c r="J22" s="34">
        <f>J23+J24</f>
        <v>4634500</v>
      </c>
    </row>
    <row r="23" spans="1:10" ht="45">
      <c r="A23" s="19"/>
      <c r="B23" s="77" t="s">
        <v>23</v>
      </c>
      <c r="C23" s="36"/>
      <c r="D23" s="35"/>
      <c r="E23" s="35"/>
      <c r="F23" s="38">
        <f>D23+E23+C23</f>
        <v>0</v>
      </c>
      <c r="G23" s="87"/>
      <c r="H23" s="37">
        <v>4492300</v>
      </c>
      <c r="I23" s="35"/>
      <c r="J23" s="38">
        <f>H23</f>
        <v>4492300</v>
      </c>
    </row>
    <row r="24" spans="1:10" ht="45">
      <c r="A24" s="19"/>
      <c r="B24" s="77" t="s">
        <v>25</v>
      </c>
      <c r="C24" s="36"/>
      <c r="D24" s="35"/>
      <c r="E24" s="35"/>
      <c r="F24" s="38">
        <f>D24+E24+C24</f>
        <v>0</v>
      </c>
      <c r="G24" s="87"/>
      <c r="H24" s="37">
        <f>142200</f>
        <v>142200</v>
      </c>
      <c r="I24" s="35"/>
      <c r="J24" s="38">
        <f>H24</f>
        <v>142200</v>
      </c>
    </row>
    <row r="25" spans="1:10" s="18" customFormat="1" ht="15">
      <c r="A25" s="17"/>
      <c r="B25" s="79">
        <v>3719430</v>
      </c>
      <c r="C25" s="33">
        <f>C26</f>
        <v>0</v>
      </c>
      <c r="D25" s="33">
        <f aca="true" t="shared" si="3" ref="D25:J25">D26</f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439800</v>
      </c>
      <c r="I25" s="33">
        <f t="shared" si="3"/>
        <v>0</v>
      </c>
      <c r="J25" s="33">
        <f t="shared" si="3"/>
        <v>439800</v>
      </c>
    </row>
    <row r="26" spans="1:10" ht="45">
      <c r="A26" s="19"/>
      <c r="B26" s="77" t="s">
        <v>25</v>
      </c>
      <c r="C26" s="36"/>
      <c r="D26" s="35"/>
      <c r="E26" s="35"/>
      <c r="F26" s="38">
        <f>D26+E26+C26</f>
        <v>0</v>
      </c>
      <c r="G26" s="87"/>
      <c r="H26" s="37">
        <v>439800</v>
      </c>
      <c r="I26" s="35"/>
      <c r="J26" s="38">
        <f>H26</f>
        <v>439800</v>
      </c>
    </row>
    <row r="27" spans="1:11" s="22" customFormat="1" ht="15">
      <c r="A27" s="20"/>
      <c r="B27" s="80">
        <v>3719770</v>
      </c>
      <c r="C27" s="93">
        <f>SUM(C28:C37)</f>
        <v>0</v>
      </c>
      <c r="D27" s="31">
        <f>SUM(D28:D37)</f>
        <v>217100</v>
      </c>
      <c r="E27" s="31">
        <f>SUM(E28:E37)</f>
        <v>0</v>
      </c>
      <c r="F27" s="40">
        <f>SUM(F28:F37)</f>
        <v>217100</v>
      </c>
      <c r="G27" s="85"/>
      <c r="H27" s="31">
        <f>SUM(H28:H36)</f>
        <v>6860000</v>
      </c>
      <c r="I27" s="31">
        <f>SUM(I28:I36)</f>
        <v>0</v>
      </c>
      <c r="J27" s="40">
        <f>SUM(J28:J36)</f>
        <v>6860000</v>
      </c>
      <c r="K27" s="21"/>
    </row>
    <row r="28" spans="1:10" ht="45">
      <c r="A28" s="19"/>
      <c r="B28" s="77" t="s">
        <v>23</v>
      </c>
      <c r="C28" s="36"/>
      <c r="D28" s="35"/>
      <c r="E28" s="35"/>
      <c r="F28" s="38">
        <f>D28+E28+C28</f>
        <v>0</v>
      </c>
      <c r="G28" s="87"/>
      <c r="H28" s="35">
        <f>2000000+444000+56000+400000</f>
        <v>2900000</v>
      </c>
      <c r="I28" s="35"/>
      <c r="J28" s="38">
        <f>H28</f>
        <v>2900000</v>
      </c>
    </row>
    <row r="29" spans="1:10" ht="45">
      <c r="A29" s="19"/>
      <c r="B29" s="77" t="s">
        <v>24</v>
      </c>
      <c r="C29" s="94"/>
      <c r="D29" s="41"/>
      <c r="E29" s="35"/>
      <c r="F29" s="38">
        <f aca="true" t="shared" si="4" ref="F29:F37">D29+E29+C29</f>
        <v>0</v>
      </c>
      <c r="G29" s="87"/>
      <c r="H29" s="35">
        <f>(200000+1000)+10000+100000</f>
        <v>311000</v>
      </c>
      <c r="I29" s="35"/>
      <c r="J29" s="38">
        <f>H29</f>
        <v>311000</v>
      </c>
    </row>
    <row r="30" spans="1:10" ht="45">
      <c r="A30" s="19"/>
      <c r="B30" s="77" t="s">
        <v>25</v>
      </c>
      <c r="C30" s="94"/>
      <c r="D30" s="41"/>
      <c r="E30" s="35"/>
      <c r="F30" s="38">
        <f t="shared" si="4"/>
        <v>0</v>
      </c>
      <c r="G30" s="87"/>
      <c r="H30" s="35">
        <f>250000-10000</f>
        <v>240000</v>
      </c>
      <c r="I30" s="35"/>
      <c r="J30" s="38">
        <f>D30+H30</f>
        <v>240000</v>
      </c>
    </row>
    <row r="31" spans="1:10" ht="15">
      <c r="A31" s="19"/>
      <c r="B31" s="81" t="s">
        <v>4</v>
      </c>
      <c r="C31" s="36"/>
      <c r="D31" s="35"/>
      <c r="E31" s="35"/>
      <c r="F31" s="38">
        <f t="shared" si="4"/>
        <v>0</v>
      </c>
      <c r="G31" s="87"/>
      <c r="H31" s="35">
        <f>2810000+8800+1200</f>
        <v>2820000</v>
      </c>
      <c r="I31" s="35"/>
      <c r="J31" s="38">
        <f aca="true" t="shared" si="5" ref="J31:J36">H31</f>
        <v>2820000</v>
      </c>
    </row>
    <row r="32" spans="1:10" ht="105">
      <c r="A32" s="19"/>
      <c r="B32" s="77" t="s">
        <v>19</v>
      </c>
      <c r="C32" s="94"/>
      <c r="D32" s="41"/>
      <c r="E32" s="35"/>
      <c r="F32" s="38">
        <f t="shared" si="4"/>
        <v>0</v>
      </c>
      <c r="G32" s="87"/>
      <c r="H32" s="35">
        <v>154000</v>
      </c>
      <c r="I32" s="35"/>
      <c r="J32" s="38">
        <f t="shared" si="5"/>
        <v>154000</v>
      </c>
    </row>
    <row r="33" spans="1:10" ht="60">
      <c r="A33" s="19"/>
      <c r="B33" s="77" t="s">
        <v>21</v>
      </c>
      <c r="C33" s="94"/>
      <c r="D33" s="41"/>
      <c r="E33" s="35"/>
      <c r="F33" s="38">
        <f t="shared" si="4"/>
        <v>0</v>
      </c>
      <c r="G33" s="87"/>
      <c r="H33" s="35">
        <v>240000</v>
      </c>
      <c r="I33" s="35"/>
      <c r="J33" s="38">
        <f t="shared" si="5"/>
        <v>240000</v>
      </c>
    </row>
    <row r="34" spans="1:10" ht="75">
      <c r="A34" s="19"/>
      <c r="B34" s="77" t="s">
        <v>20</v>
      </c>
      <c r="C34" s="94"/>
      <c r="D34" s="41"/>
      <c r="E34" s="35"/>
      <c r="F34" s="38">
        <f t="shared" si="4"/>
        <v>0</v>
      </c>
      <c r="G34" s="87"/>
      <c r="H34" s="35">
        <v>20000</v>
      </c>
      <c r="I34" s="35"/>
      <c r="J34" s="38">
        <f t="shared" si="5"/>
        <v>20000</v>
      </c>
    </row>
    <row r="35" spans="1:10" ht="75">
      <c r="A35" s="19"/>
      <c r="B35" s="77" t="s">
        <v>18</v>
      </c>
      <c r="C35" s="94"/>
      <c r="D35" s="41"/>
      <c r="E35" s="35"/>
      <c r="F35" s="38">
        <f t="shared" si="4"/>
        <v>0</v>
      </c>
      <c r="G35" s="87"/>
      <c r="H35" s="35">
        <v>85000</v>
      </c>
      <c r="I35" s="35"/>
      <c r="J35" s="38">
        <f t="shared" si="5"/>
        <v>85000</v>
      </c>
    </row>
    <row r="36" spans="1:10" ht="75">
      <c r="A36" s="23"/>
      <c r="B36" s="82" t="s">
        <v>22</v>
      </c>
      <c r="C36" s="95"/>
      <c r="D36" s="42"/>
      <c r="E36" s="43"/>
      <c r="F36" s="38">
        <f t="shared" si="4"/>
        <v>0</v>
      </c>
      <c r="G36" s="89"/>
      <c r="H36" s="43">
        <v>90000</v>
      </c>
      <c r="I36" s="43"/>
      <c r="J36" s="38">
        <f t="shared" si="5"/>
        <v>90000</v>
      </c>
    </row>
    <row r="37" spans="1:10" ht="15">
      <c r="A37" s="23"/>
      <c r="B37" s="77" t="s">
        <v>27</v>
      </c>
      <c r="C37" s="94"/>
      <c r="D37" s="41">
        <v>217100</v>
      </c>
      <c r="E37" s="35"/>
      <c r="F37" s="38">
        <f t="shared" si="4"/>
        <v>217100</v>
      </c>
      <c r="G37" s="87"/>
      <c r="H37" s="35"/>
      <c r="I37" s="35"/>
      <c r="J37" s="35"/>
    </row>
    <row r="38" spans="1:10" s="16" customFormat="1" ht="15">
      <c r="A38" s="66">
        <v>7423082000</v>
      </c>
      <c r="B38" s="78" t="s">
        <v>26</v>
      </c>
      <c r="C38" s="91">
        <f>C40</f>
        <v>0</v>
      </c>
      <c r="D38" s="68">
        <f aca="true" t="shared" si="6" ref="D38:J38">D40</f>
        <v>5000</v>
      </c>
      <c r="E38" s="68">
        <f t="shared" si="6"/>
        <v>0</v>
      </c>
      <c r="F38" s="92">
        <f t="shared" si="6"/>
        <v>5000</v>
      </c>
      <c r="G38" s="84">
        <f t="shared" si="6"/>
        <v>0</v>
      </c>
      <c r="H38" s="68">
        <f t="shared" si="6"/>
        <v>0</v>
      </c>
      <c r="I38" s="68">
        <f t="shared" si="6"/>
        <v>0</v>
      </c>
      <c r="J38" s="68">
        <f t="shared" si="6"/>
        <v>0</v>
      </c>
    </row>
    <row r="39" spans="1:11" s="22" customFormat="1" ht="15">
      <c r="A39" s="20"/>
      <c r="B39" s="80">
        <v>3719770</v>
      </c>
      <c r="C39" s="93"/>
      <c r="D39" s="31"/>
      <c r="E39" s="31"/>
      <c r="F39" s="40"/>
      <c r="G39" s="86"/>
      <c r="H39" s="31"/>
      <c r="I39" s="31"/>
      <c r="J39" s="31"/>
      <c r="K39" s="21"/>
    </row>
    <row r="40" spans="1:10" ht="15.75" thickBot="1">
      <c r="A40" s="19"/>
      <c r="B40" s="77" t="s">
        <v>27</v>
      </c>
      <c r="C40" s="36"/>
      <c r="D40" s="35">
        <v>5000</v>
      </c>
      <c r="E40" s="35"/>
      <c r="F40" s="38">
        <f>D40+E40+C40</f>
        <v>5000</v>
      </c>
      <c r="G40" s="87"/>
      <c r="H40" s="35"/>
      <c r="I40" s="35"/>
      <c r="J40" s="38"/>
    </row>
    <row r="41" spans="1:10" s="16" customFormat="1" ht="15">
      <c r="A41" s="64">
        <v>7423084000</v>
      </c>
      <c r="B41" s="64" t="s">
        <v>30</v>
      </c>
      <c r="C41" s="96">
        <f>C43</f>
        <v>0</v>
      </c>
      <c r="D41" s="65">
        <f aca="true" t="shared" si="7" ref="D41:J41">D43</f>
        <v>46638</v>
      </c>
      <c r="E41" s="65">
        <f t="shared" si="7"/>
        <v>0</v>
      </c>
      <c r="F41" s="97">
        <f t="shared" si="7"/>
        <v>46638</v>
      </c>
      <c r="G41" s="90">
        <f t="shared" si="7"/>
        <v>0</v>
      </c>
      <c r="H41" s="65">
        <f t="shared" si="7"/>
        <v>0</v>
      </c>
      <c r="I41" s="65">
        <f t="shared" si="7"/>
        <v>0</v>
      </c>
      <c r="J41" s="65">
        <f t="shared" si="7"/>
        <v>0</v>
      </c>
    </row>
    <row r="42" spans="1:11" s="22" customFormat="1" ht="15">
      <c r="A42" s="20"/>
      <c r="B42" s="80">
        <v>3719770</v>
      </c>
      <c r="C42" s="93"/>
      <c r="D42" s="31"/>
      <c r="E42" s="31"/>
      <c r="F42" s="40"/>
      <c r="G42" s="86"/>
      <c r="H42" s="31"/>
      <c r="I42" s="31"/>
      <c r="J42" s="31"/>
      <c r="K42" s="21"/>
    </row>
    <row r="43" spans="1:10" ht="15.75" thickBot="1">
      <c r="A43" s="19"/>
      <c r="B43" s="77" t="s">
        <v>27</v>
      </c>
      <c r="C43" s="36"/>
      <c r="D43" s="35">
        <v>46638</v>
      </c>
      <c r="E43" s="35"/>
      <c r="F43" s="38">
        <f>D43+E43+C43</f>
        <v>46638</v>
      </c>
      <c r="G43" s="87"/>
      <c r="H43" s="35"/>
      <c r="I43" s="35"/>
      <c r="J43" s="38"/>
    </row>
    <row r="44" spans="1:10" s="16" customFormat="1" ht="15.75" thickBot="1">
      <c r="A44" s="25"/>
      <c r="B44" s="83" t="s">
        <v>0</v>
      </c>
      <c r="C44" s="98">
        <f>C13+C21+C38+C41</f>
        <v>2549900</v>
      </c>
      <c r="D44" s="98">
        <f>D13+D21+D38+D41</f>
        <v>2789520</v>
      </c>
      <c r="E44" s="98">
        <f>E13+E21+E38+E41</f>
        <v>0</v>
      </c>
      <c r="F44" s="98">
        <f>F13+F21+F38+F41</f>
        <v>5339420</v>
      </c>
      <c r="G44" s="98">
        <f>G13+G21+G38+G41</f>
        <v>0</v>
      </c>
      <c r="H44" s="98">
        <f>H13+H21+H38+H41</f>
        <v>12534300</v>
      </c>
      <c r="I44" s="98">
        <f>I13+I21+I38+I41</f>
        <v>0</v>
      </c>
      <c r="J44" s="98">
        <f>J13+J21+J38+J41</f>
        <v>12534300</v>
      </c>
    </row>
    <row r="45" spans="2:7" s="26" customFormat="1" ht="15">
      <c r="B45" s="27"/>
      <c r="C45" s="27"/>
      <c r="D45" s="27"/>
      <c r="G45" s="28"/>
    </row>
    <row r="46" spans="1:6" s="49" customFormat="1" ht="18.75">
      <c r="A46" s="45"/>
      <c r="B46" s="46"/>
      <c r="C46" s="47"/>
      <c r="D46" s="47"/>
      <c r="E46" s="46"/>
      <c r="F46" s="48"/>
    </row>
    <row r="47" spans="1:10" ht="15">
      <c r="A47" s="29"/>
      <c r="B47" s="30"/>
      <c r="C47" s="30"/>
      <c r="D47" s="30"/>
      <c r="E47" s="7"/>
      <c r="F47" s="7"/>
      <c r="I47" s="3"/>
      <c r="J47" s="3"/>
    </row>
    <row r="48" spans="2:10" ht="15">
      <c r="B48" s="16"/>
      <c r="C48" s="16"/>
      <c r="D48" s="16"/>
      <c r="E48" s="7"/>
      <c r="F48" s="7"/>
      <c r="I48" s="3"/>
      <c r="J48" s="3"/>
    </row>
    <row r="49" spans="2:10" ht="15">
      <c r="B49" s="16"/>
      <c r="C49" s="16"/>
      <c r="D49" s="16"/>
      <c r="E49" s="7"/>
      <c r="F49" s="7"/>
      <c r="I49" s="3"/>
      <c r="J49" s="3"/>
    </row>
    <row r="50" spans="2:10" ht="15">
      <c r="B50" s="16"/>
      <c r="C50" s="16"/>
      <c r="D50" s="16"/>
      <c r="E50" s="7"/>
      <c r="F50" s="7"/>
      <c r="I50" s="3"/>
      <c r="J50" s="3"/>
    </row>
    <row r="51" spans="2:10" ht="15">
      <c r="B51" s="16"/>
      <c r="C51" s="16"/>
      <c r="D51" s="16"/>
      <c r="E51" s="7"/>
      <c r="F51" s="7"/>
      <c r="I51" s="3"/>
      <c r="J51" s="3"/>
    </row>
    <row r="52" spans="2:10" ht="15">
      <c r="B52" s="16"/>
      <c r="C52" s="16"/>
      <c r="D52" s="16"/>
      <c r="E52" s="7"/>
      <c r="F52" s="7"/>
      <c r="I52" s="3"/>
      <c r="J52" s="3"/>
    </row>
    <row r="53" spans="2:10" ht="15">
      <c r="B53" s="16"/>
      <c r="C53" s="16"/>
      <c r="D53" s="16"/>
      <c r="E53" s="7"/>
      <c r="F53" s="7"/>
      <c r="I53" s="3"/>
      <c r="J53" s="3"/>
    </row>
    <row r="54" spans="2:10" ht="15">
      <c r="B54" s="16"/>
      <c r="C54" s="16"/>
      <c r="D54" s="16"/>
      <c r="E54" s="7"/>
      <c r="F54" s="7"/>
      <c r="I54" s="3"/>
      <c r="J54" s="3"/>
    </row>
    <row r="55" spans="2:10" ht="15">
      <c r="B55" s="16"/>
      <c r="C55" s="16"/>
      <c r="D55" s="16"/>
      <c r="E55" s="7"/>
      <c r="F55" s="7"/>
      <c r="I55" s="3"/>
      <c r="J55" s="3"/>
    </row>
    <row r="56" spans="2:10" ht="15">
      <c r="B56" s="16"/>
      <c r="C56" s="16"/>
      <c r="D56" s="16"/>
      <c r="E56" s="7"/>
      <c r="F56" s="7"/>
      <c r="I56" s="3"/>
      <c r="J56" s="3"/>
    </row>
    <row r="57" spans="2:10" ht="15">
      <c r="B57" s="16"/>
      <c r="C57" s="16"/>
      <c r="D57" s="16"/>
      <c r="E57" s="7"/>
      <c r="F57" s="7"/>
      <c r="I57" s="3"/>
      <c r="J57" s="3"/>
    </row>
    <row r="58" spans="2:10" ht="15">
      <c r="B58" s="16"/>
      <c r="C58" s="16"/>
      <c r="D58" s="16"/>
      <c r="E58" s="7"/>
      <c r="F58" s="7"/>
      <c r="I58" s="3"/>
      <c r="J58" s="3"/>
    </row>
    <row r="59" spans="2:10" ht="15">
      <c r="B59" s="16"/>
      <c r="C59" s="16"/>
      <c r="D59" s="16"/>
      <c r="E59" s="7"/>
      <c r="F59" s="7"/>
      <c r="I59" s="3"/>
      <c r="J59" s="3"/>
    </row>
    <row r="60" spans="2:10" ht="15">
      <c r="B60" s="16"/>
      <c r="C60" s="16"/>
      <c r="D60" s="16"/>
      <c r="E60" s="7"/>
      <c r="F60" s="7"/>
      <c r="I60" s="3"/>
      <c r="J60" s="3"/>
    </row>
    <row r="61" spans="2:10" ht="15">
      <c r="B61" s="16"/>
      <c r="C61" s="16"/>
      <c r="D61" s="16"/>
      <c r="E61" s="7"/>
      <c r="F61" s="7"/>
      <c r="I61" s="3"/>
      <c r="J61" s="3"/>
    </row>
    <row r="62" spans="2:10" ht="15">
      <c r="B62" s="16"/>
      <c r="C62" s="16"/>
      <c r="D62" s="16"/>
      <c r="E62" s="7"/>
      <c r="F62" s="7"/>
      <c r="I62" s="3"/>
      <c r="J62" s="3"/>
    </row>
    <row r="63" spans="2:10" ht="15">
      <c r="B63" s="16"/>
      <c r="C63" s="16"/>
      <c r="D63" s="16"/>
      <c r="E63" s="7"/>
      <c r="F63" s="7"/>
      <c r="I63" s="3"/>
      <c r="J63" s="3"/>
    </row>
    <row r="64" spans="2:10" ht="15">
      <c r="B64" s="16"/>
      <c r="C64" s="16"/>
      <c r="D64" s="16"/>
      <c r="E64" s="7"/>
      <c r="F64" s="7"/>
      <c r="I64" s="3"/>
      <c r="J64" s="3"/>
    </row>
    <row r="65" spans="2:10" ht="15">
      <c r="B65" s="16"/>
      <c r="C65" s="16"/>
      <c r="D65" s="16"/>
      <c r="E65" s="7"/>
      <c r="F65" s="7"/>
      <c r="I65" s="3"/>
      <c r="J65" s="3"/>
    </row>
  </sheetData>
  <sheetProtection/>
  <mergeCells count="17">
    <mergeCell ref="A5:J5"/>
    <mergeCell ref="J9:J11"/>
    <mergeCell ref="C11:E11"/>
    <mergeCell ref="G11:I11"/>
    <mergeCell ref="A6:J6"/>
    <mergeCell ref="A8:A12"/>
    <mergeCell ref="B8:B12"/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2020-06-04T12:41:49Z</cp:lastPrinted>
  <dcterms:created xsi:type="dcterms:W3CDTF">2003-12-18T15:24:00Z</dcterms:created>
  <dcterms:modified xsi:type="dcterms:W3CDTF">2020-06-04T12:42:27Z</dcterms:modified>
  <cp:category/>
  <cp:version/>
  <cp:contentType/>
  <cp:contentStatus/>
</cp:coreProperties>
</file>