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'Лист3'!$A$1:$I$46</definedName>
  </definedNames>
  <calcPr fullCalcOnLoad="1"/>
</workbook>
</file>

<file path=xl/sharedStrings.xml><?xml version="1.0" encoding="utf-8"?>
<sst xmlns="http://schemas.openxmlformats.org/spreadsheetml/2006/main" count="188" uniqueCount="115">
  <si>
    <t>грн.</t>
  </si>
  <si>
    <t>Додаток  6</t>
  </si>
  <si>
    <t>Разом</t>
  </si>
  <si>
    <t>Код програмної класифікації видатків та кредитування місцевих бюджетів</t>
  </si>
  <si>
    <t>Код 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</si>
  <si>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</si>
  <si>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
згідно з типовою програмною класифікацією видатків та кредитування місцевих бюджетів
</t>
  </si>
  <si>
    <t xml:space="preserve">Назва об’єкта відповідно  до проектно- кошторисної документації </t>
  </si>
  <si>
    <t>Строк реалізації обьєкта (рік початку і завершення)</t>
  </si>
  <si>
    <t>Загальна вартість обьєкта , грн</t>
  </si>
  <si>
    <t>Обсяг видатків бюджету розвитку,грн</t>
  </si>
  <si>
    <t>Рівень будівельної готовності обьєкта на кінець бюджетного періоду,%</t>
  </si>
  <si>
    <t>Менська міська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</si>
  <si>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</si>
  <si>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</si>
  <si>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</si>
  <si>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</si>
  <si>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</si>
  <si>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0133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</si>
  <si>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</si>
  <si>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</si>
  <si>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</si>
  <si>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</si>
  <si>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</si>
  <si>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</si>
  <si>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</si>
  <si>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</si>
  <si>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</si>
  <si>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</si>
  <si>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</si>
  <si>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</si>
  <si>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</si>
  <si>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</si>
  <si>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</si>
  <si>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</si>
  <si>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</si>
  <si>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</si>
  <si>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</si>
  <si>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</si>
  <si>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</si>
  <si>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</si>
  <si>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</si>
  <si>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Відділ освіти</t>
  </si>
  <si>
    <t>0611010</t>
  </si>
  <si>
    <t>1010</t>
  </si>
  <si>
    <t>0910</t>
  </si>
  <si>
    <t>Надання дошкільної освіти</t>
  </si>
  <si>
    <t>0611020</t>
  </si>
  <si>
    <t>0921</t>
  </si>
  <si>
    <t xml:space="preserve">забезпечення належних санітарно-гігієнічних умов у приміщеннях закладів загальної середньої освіти </t>
  </si>
  <si>
    <t>0617363</t>
  </si>
  <si>
    <t>Капітальний ремонт будівлі комунального закладу позашкільної освіти “Менська станція юних техніків” Менської міської ради, Менського району, Чернігівської обл.</t>
  </si>
  <si>
    <t>Капітальний ремонт будівлі комунального закладу мистецька школа “Менська дитяча музична школа” Менської міської ради, Менського району, Чернігівської обл</t>
  </si>
  <si>
    <t xml:space="preserve">Капітальний ремонт будівлі Менської гімназії, Менського району Чернігівської області </t>
  </si>
  <si>
    <t>Відділ культури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</si>
  <si>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</si>
  <si>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</si>
  <si>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</si>
  <si>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</si>
  <si>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</si>
  <si>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</si>
  <si>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</si>
  <si>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>Забезпечення діяльності інших закладів в галузі культури і мистецтва</t>
  </si>
  <si>
    <t>Фінансове управління</t>
  </si>
  <si>
    <t xml:space="preserve"> </t>
  </si>
  <si>
    <t>0100000</t>
  </si>
  <si>
    <t>0600000</t>
  </si>
  <si>
    <t>1000000</t>
  </si>
  <si>
    <t>3700000</t>
  </si>
  <si>
    <t>Реконструкція в рамках відновлення системи вуличного освітлення частини вул. Незалежності, вул. Ринкова від КТП-466 в м. Мена Чернігівської області</t>
  </si>
  <si>
    <t>0117700</t>
  </si>
  <si>
    <t>7700</t>
  </si>
  <si>
    <t>Перелік об‘єктів, видатки на які у 2020 році будуть проводитися за рахунок коштів  бюджету розвитку</t>
  </si>
  <si>
    <t>Капітальні трансферти населенню</t>
  </si>
  <si>
    <t>Складання проектів землеустрою, кадастрова зйомка, виготовлення технічної документації із землеустрою</t>
  </si>
  <si>
    <t>Реконструкція систем вуличного освітлення</t>
  </si>
  <si>
    <t>Заходи, пов`язані з поліпшенням питної води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</si>
  <si>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</si>
  <si>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</si>
  <si>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Забезпечення діяльності місцевої пожежної охорони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</si>
  <si>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</si>
  <si>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</si>
  <si>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</si>
  <si>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</si>
  <si>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Виконання заходів в рамках реалізації програми `Спроможна школа для кращих результатів`</t>
  </si>
  <si>
    <t>Реконструкція систем газопостачання</t>
  </si>
  <si>
    <t>Забезпечення якісної, сучасної та доступної загальної середньої освіти "Нова українська школа"</t>
  </si>
  <si>
    <t>Харчоблоки</t>
  </si>
  <si>
    <t>Капітальний ремонт покрівлі спортивного залу опорного закладу Менського ОЗЗСО І-ІІІ ст. ім. Т.Г.Шевченка</t>
  </si>
  <si>
    <t>Виконання проектних робіт та проходження експертизи по об'єкту "Капітальний ремонт будівлі Менської гімназії Менського району Чернігівської області"</t>
  </si>
  <si>
    <t>Капітальний ремонт приміщення Менської гімназії Менського району Чернігівської області</t>
  </si>
  <si>
    <t xml:space="preserve"> Придбання комп'ютерів в рамках надання державної підтримки особам з особливими освітніми потребами</t>
  </si>
  <si>
    <t>Виконання проектних робіт та проходження експертизи по об'єкту "Капітальний ремонт комунального закладу Станція юних техніків Менської міської ради Менського району Чернігівської області"</t>
  </si>
  <si>
    <t>Виконання проектних робіт та проходження експертизи по об'єкту "Капітальний ремонт комунального закладу Мистецька школа "Менська дитяча музична школа" Менської міської ради Менського району Чернігівської області"</t>
  </si>
  <si>
    <t>0116040</t>
  </si>
  <si>
    <t>6040</t>
  </si>
  <si>
    <t>0116083</t>
  </si>
  <si>
    <t>6083</t>
  </si>
  <si>
    <t>0118130</t>
  </si>
  <si>
    <t>8130</t>
  </si>
  <si>
    <t>0610160</t>
  </si>
  <si>
    <t>0160</t>
  </si>
  <si>
    <t>0611090</t>
  </si>
  <si>
    <t>1090</t>
  </si>
  <si>
    <t>0611180</t>
  </si>
  <si>
    <t>1180</t>
  </si>
  <si>
    <t>1100</t>
  </si>
  <si>
    <t>0611100</t>
  </si>
  <si>
    <t>3710160</t>
  </si>
  <si>
    <t>0610</t>
  </si>
  <si>
    <t>0320</t>
  </si>
  <si>
    <t>0960</t>
  </si>
  <si>
    <t>Будівництво футбольного майданчику зі штучним покриттям Менської гімназії Менської міської ради Менського району за адресою: 
вул. Шевченка, 56, м. Мена, Чернігівської області</t>
  </si>
  <si>
    <t>до проєкту рішення №__ першої сесії восьомого скликання Менської міської ради від ___.12.2020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</si>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</sst>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 vertical="top"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right" vertical="top"/>
    </xf>
    <xf numFmtId="0" fontId="1" fillId="32" borderId="10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49" fontId="2" fillId="0" borderId="0" xfId="55" applyNumberFormat="1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2" fontId="8" fillId="33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  <xf numFmtId="190" fontId="8" fillId="0" borderId="10" xfId="54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0" fontId="12" fillId="33" borderId="0" xfId="0" applyFont="1" applyFill="1" applyAlignment="1">
      <alignment vertical="top"/>
    </xf>
    <xf numFmtId="49" fontId="11" fillId="32" borderId="10" xfId="0" applyNumberFormat="1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 wrapText="1"/>
    </xf>
    <xf numFmtId="2" fontId="11" fillId="32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49" fontId="8" fillId="0" borderId="10" xfId="0" applyNumberFormat="1" applyFont="1" applyFill="1" applyBorder="1" applyAlignment="1">
      <alignment horizontal="left" vertical="top"/>
    </xf>
    <xf numFmtId="2" fontId="8" fillId="0" borderId="10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49" fontId="8" fillId="0" borderId="12" xfId="0" applyNumberFormat="1" applyFont="1" applyFill="1" applyBorder="1" applyAlignment="1">
      <alignment horizontal="left" vertical="top"/>
    </xf>
    <xf numFmtId="2" fontId="8" fillId="0" borderId="12" xfId="0" applyNumberFormat="1" applyFont="1" applyFill="1" applyBorder="1" applyAlignment="1">
      <alignment horizontal="right" vertical="top"/>
    </xf>
    <xf numFmtId="0" fontId="12" fillId="0" borderId="12" xfId="0" applyFont="1" applyBorder="1" applyAlignment="1">
      <alignment vertical="top"/>
    </xf>
    <xf numFmtId="49" fontId="13" fillId="0" borderId="13" xfId="0" applyNumberFormat="1" applyFont="1" applyFill="1" applyBorder="1" applyAlignment="1">
      <alignment horizontal="left" vertical="top"/>
    </xf>
    <xf numFmtId="49" fontId="13" fillId="0" borderId="11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4" fillId="0" borderId="0" xfId="0" applyFont="1" applyAlignment="1">
      <alignment vertical="top"/>
    </xf>
    <xf numFmtId="190" fontId="12" fillId="0" borderId="0" xfId="0" applyNumberFormat="1" applyFont="1" applyAlignment="1">
      <alignment vertical="top"/>
    </xf>
    <xf numFmtId="2" fontId="5" fillId="0" borderId="0" xfId="55" applyNumberFormat="1" applyFont="1" applyAlignment="1">
      <alignment horizontal="center" vertical="top" wrapText="1"/>
      <protection/>
    </xf>
    <xf numFmtId="0" fontId="12" fillId="0" borderId="0" xfId="0" applyFont="1" applyAlignment="1">
      <alignment horizontal="left" vertical="top" indent="1"/>
    </xf>
    <xf numFmtId="0" fontId="2" fillId="0" borderId="0" xfId="0" applyFont="1" applyBorder="1" applyAlignment="1">
      <alignment horizontal="left" vertical="top" wrapText="1"/>
    </xf>
    <xf numFmtId="0" fontId="45" fillId="0" borderId="0" xfId="53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Бюджет розвитк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60" workbookViewId="0" topLeftCell="A34">
      <selection activeCell="C11" sqref="C11"/>
    </sheetView>
  </sheetViews>
  <sheetFormatPr defaultColWidth="9.140625" defaultRowHeight="12.75"/>
  <cols>
    <col min="1" max="1" width="10.00390625" style="20" customWidth="1"/>
    <col min="2" max="2" width="10.00390625" style="21" customWidth="1"/>
    <col min="3" max="3" width="11.28125" style="21" customWidth="1"/>
    <col min="4" max="4" width="33.8515625" style="21" customWidth="1"/>
    <col min="5" max="5" width="42.421875" style="21" customWidth="1"/>
    <col min="6" max="6" width="10.421875" style="21" customWidth="1"/>
    <col min="7" max="7" width="8.28125" style="21" customWidth="1"/>
    <col min="8" max="8" width="11.140625" style="17" customWidth="1"/>
    <col min="9" max="9" width="10.7109375" style="17" customWidth="1"/>
    <col min="10" max="16384" width="9.140625" style="17" customWidth="1"/>
  </cols>
  <sheetData>
    <row r="1" spans="1:9" s="12" customFormat="1" ht="12.75">
      <c r="A1" s="8"/>
      <c r="B1" s="9"/>
      <c r="C1" s="9"/>
      <c r="D1" s="11"/>
      <c r="E1" s="48" t="s">
        <v>1</v>
      </c>
      <c r="F1" s="48"/>
      <c r="G1" s="48"/>
      <c r="H1" s="48"/>
      <c r="I1" s="48"/>
    </row>
    <row r="2" spans="1:9" s="12" customFormat="1" ht="27" customHeight="1">
      <c r="A2" s="8"/>
      <c r="B2" s="9"/>
      <c r="C2" s="9"/>
      <c r="D2" s="13"/>
      <c r="E2" s="49" t="s">
        <v>113</v>
      </c>
      <c r="F2" s="49"/>
      <c r="G2" s="49"/>
      <c r="H2" s="49"/>
      <c r="I2" s="49"/>
    </row>
    <row r="3" spans="1:9" s="12" customFormat="1" ht="24.75" customHeight="1">
      <c r="A3" s="8"/>
      <c r="B3" s="9"/>
      <c r="C3" s="9"/>
      <c r="D3" s="11"/>
      <c r="E3" s="49" t="s">
        <v>114</v>
      </c>
      <c r="F3" s="49"/>
      <c r="G3" s="49"/>
      <c r="H3" s="49"/>
      <c r="I3" s="49"/>
    </row>
    <row r="4" spans="1:9" s="12" customFormat="1" ht="12.75">
      <c r="A4" s="8"/>
      <c r="B4" s="9"/>
      <c r="C4" s="9"/>
      <c r="D4" s="10"/>
      <c r="E4" s="10"/>
      <c r="F4" s="10"/>
      <c r="G4" s="10"/>
      <c r="H4" s="10"/>
      <c r="I4" s="11"/>
    </row>
    <row r="5" spans="1:7" s="14" customFormat="1" ht="18.75">
      <c r="A5" s="46" t="s">
        <v>72</v>
      </c>
      <c r="B5" s="46"/>
      <c r="C5" s="46"/>
      <c r="D5" s="46"/>
      <c r="E5" s="46"/>
      <c r="F5" s="46"/>
      <c r="G5" s="46"/>
    </row>
    <row r="6" spans="1:7" s="14" customFormat="1" ht="18.75">
      <c r="A6" s="46"/>
      <c r="B6" s="46"/>
      <c r="C6" s="46"/>
      <c r="D6" s="46"/>
      <c r="E6" s="46"/>
      <c r="F6" s="46"/>
      <c r="G6" s="46"/>
    </row>
    <row r="7" spans="1:7" s="12" customFormat="1" ht="12.75">
      <c r="A7" s="15"/>
      <c r="B7" s="16"/>
      <c r="C7" s="16"/>
      <c r="D7" s="16"/>
      <c r="E7" s="16"/>
      <c r="F7" s="16"/>
      <c r="G7" s="16" t="s">
        <v>0</v>
      </c>
    </row>
    <row r="8" spans="1:9" ht="94.5">
      <c r="A8" s="2" t="s">
        <v>3</v>
      </c>
      <c r="B8" s="2" t="s">
        <v>4</v>
      </c>
      <c r="C8" s="2" t="s">
        <v>5</v>
      </c>
      <c r="D8" s="1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1:9" s="18" customFormat="1" ht="12.75">
      <c r="A9" s="4" t="s">
        <v>65</v>
      </c>
      <c r="B9" s="4"/>
      <c r="C9" s="4"/>
      <c r="D9" s="5" t="s">
        <v>12</v>
      </c>
      <c r="E9" s="5"/>
      <c r="F9" s="6"/>
      <c r="G9" s="6">
        <f>SUM(G10:G20)</f>
        <v>0</v>
      </c>
      <c r="H9" s="6">
        <f>SUM(H10:H20)</f>
        <v>2661895.19</v>
      </c>
      <c r="I9" s="7"/>
    </row>
    <row r="10" spans="1:9" s="27" customFormat="1" ht="56.25">
      <c r="A10" s="26" t="s">
        <v>13</v>
      </c>
      <c r="B10" s="26" t="s">
        <v>14</v>
      </c>
      <c r="C10" s="26" t="s">
        <v>15</v>
      </c>
      <c r="D10" s="24" t="s">
        <v>16</v>
      </c>
      <c r="E10" s="24" t="s">
        <v>17</v>
      </c>
      <c r="F10" s="22"/>
      <c r="G10" s="22"/>
      <c r="H10" s="25">
        <f>100000-80000</f>
        <v>20000</v>
      </c>
      <c r="I10" s="23"/>
    </row>
    <row r="11" spans="1:9" s="27" customFormat="1" ht="45">
      <c r="A11" s="26" t="s">
        <v>19</v>
      </c>
      <c r="B11" s="26" t="s">
        <v>20</v>
      </c>
      <c r="C11" s="26" t="s">
        <v>21</v>
      </c>
      <c r="D11" s="24" t="s">
        <v>22</v>
      </c>
      <c r="E11" s="24" t="s">
        <v>17</v>
      </c>
      <c r="F11" s="22"/>
      <c r="G11" s="22"/>
      <c r="H11" s="25">
        <v>41000</v>
      </c>
      <c r="I11" s="23"/>
    </row>
    <row r="12" spans="1:9" s="27" customFormat="1" ht="22.5">
      <c r="A12" s="26" t="s">
        <v>23</v>
      </c>
      <c r="B12" s="26" t="s">
        <v>24</v>
      </c>
      <c r="C12" s="26" t="s">
        <v>25</v>
      </c>
      <c r="D12" s="24" t="s">
        <v>26</v>
      </c>
      <c r="E12" s="24" t="s">
        <v>17</v>
      </c>
      <c r="F12" s="22"/>
      <c r="G12" s="22"/>
      <c r="H12" s="25">
        <v>99000</v>
      </c>
      <c r="I12" s="23"/>
    </row>
    <row r="13" spans="1:9" s="27" customFormat="1" ht="11.25">
      <c r="A13" s="26" t="s">
        <v>27</v>
      </c>
      <c r="B13" s="26" t="s">
        <v>28</v>
      </c>
      <c r="C13" s="26" t="s">
        <v>29</v>
      </c>
      <c r="D13" s="24" t="s">
        <v>30</v>
      </c>
      <c r="E13" s="24" t="s">
        <v>17</v>
      </c>
      <c r="F13" s="22"/>
      <c r="G13" s="22"/>
      <c r="H13" s="25">
        <v>22500</v>
      </c>
      <c r="I13" s="23"/>
    </row>
    <row r="14" spans="1:9" s="27" customFormat="1" ht="33.75">
      <c r="A14" s="26" t="s">
        <v>27</v>
      </c>
      <c r="B14" s="26" t="s">
        <v>28</v>
      </c>
      <c r="C14" s="26" t="s">
        <v>29</v>
      </c>
      <c r="D14" s="24" t="s">
        <v>30</v>
      </c>
      <c r="E14" s="24" t="s">
        <v>69</v>
      </c>
      <c r="F14" s="22"/>
      <c r="G14" s="22"/>
      <c r="H14" s="25">
        <v>105300</v>
      </c>
      <c r="I14" s="23"/>
    </row>
    <row r="15" spans="1:9" s="27" customFormat="1" ht="11.25">
      <c r="A15" s="26" t="s">
        <v>94</v>
      </c>
      <c r="B15" s="26" t="s">
        <v>95</v>
      </c>
      <c r="C15" s="26" t="s">
        <v>29</v>
      </c>
      <c r="D15" s="24" t="s">
        <v>76</v>
      </c>
      <c r="E15" s="24" t="s">
        <v>17</v>
      </c>
      <c r="F15" s="22"/>
      <c r="G15" s="22"/>
      <c r="H15" s="25">
        <f>84000-16000</f>
        <v>68000</v>
      </c>
      <c r="I15" s="23"/>
    </row>
    <row r="16" spans="1:9" s="27" customFormat="1" ht="67.5">
      <c r="A16" s="26" t="s">
        <v>96</v>
      </c>
      <c r="B16" s="26" t="s">
        <v>97</v>
      </c>
      <c r="C16" s="26" t="s">
        <v>109</v>
      </c>
      <c r="D16" s="24" t="s">
        <v>77</v>
      </c>
      <c r="E16" s="24" t="s">
        <v>73</v>
      </c>
      <c r="F16" s="22"/>
      <c r="G16" s="22"/>
      <c r="H16" s="25">
        <v>402225</v>
      </c>
      <c r="I16" s="23"/>
    </row>
    <row r="17" spans="1:9" s="27" customFormat="1" ht="22.5">
      <c r="A17" s="26" t="s">
        <v>31</v>
      </c>
      <c r="B17" s="26" t="s">
        <v>32</v>
      </c>
      <c r="C17" s="26" t="s">
        <v>33</v>
      </c>
      <c r="D17" s="24" t="s">
        <v>34</v>
      </c>
      <c r="E17" s="24" t="s">
        <v>74</v>
      </c>
      <c r="F17" s="22"/>
      <c r="G17" s="22"/>
      <c r="H17" s="25">
        <v>624581</v>
      </c>
      <c r="I17" s="23"/>
    </row>
    <row r="18" spans="1:9" s="27" customFormat="1" ht="22.5">
      <c r="A18" s="26" t="s">
        <v>35</v>
      </c>
      <c r="B18" s="26" t="s">
        <v>36</v>
      </c>
      <c r="C18" s="26" t="s">
        <v>37</v>
      </c>
      <c r="D18" s="24" t="s">
        <v>38</v>
      </c>
      <c r="E18" s="24" t="s">
        <v>38</v>
      </c>
      <c r="F18" s="22"/>
      <c r="G18" s="22"/>
      <c r="H18" s="25">
        <f>1640000-690000</f>
        <v>950000</v>
      </c>
      <c r="I18" s="23"/>
    </row>
    <row r="19" spans="1:9" s="27" customFormat="1" ht="45">
      <c r="A19" s="26" t="s">
        <v>70</v>
      </c>
      <c r="B19" s="26" t="s">
        <v>71</v>
      </c>
      <c r="C19" s="26" t="s">
        <v>18</v>
      </c>
      <c r="D19" s="24" t="s">
        <v>78</v>
      </c>
      <c r="E19" s="24" t="s">
        <v>75</v>
      </c>
      <c r="F19" s="22"/>
      <c r="G19" s="22"/>
      <c r="H19" s="25">
        <v>319289.19</v>
      </c>
      <c r="I19" s="23"/>
    </row>
    <row r="20" spans="1:9" s="27" customFormat="1" ht="22.5">
      <c r="A20" s="26" t="s">
        <v>98</v>
      </c>
      <c r="B20" s="26" t="s">
        <v>99</v>
      </c>
      <c r="C20" s="26" t="s">
        <v>110</v>
      </c>
      <c r="D20" s="24" t="s">
        <v>79</v>
      </c>
      <c r="E20" s="24" t="s">
        <v>17</v>
      </c>
      <c r="F20" s="22"/>
      <c r="G20" s="22"/>
      <c r="H20" s="25">
        <v>10000</v>
      </c>
      <c r="I20" s="23"/>
    </row>
    <row r="21" spans="1:9" s="31" customFormat="1" ht="10.5">
      <c r="A21" s="28" t="s">
        <v>66</v>
      </c>
      <c r="B21" s="28"/>
      <c r="C21" s="28"/>
      <c r="D21" s="29" t="s">
        <v>42</v>
      </c>
      <c r="E21" s="29"/>
      <c r="F21" s="30"/>
      <c r="G21" s="30">
        <f>SUM(G22:G27)</f>
        <v>0</v>
      </c>
      <c r="H21" s="30">
        <f>SUM(H22:H40)</f>
        <v>8953164.6</v>
      </c>
      <c r="I21" s="30">
        <f>SUM(I22:I27)</f>
        <v>0</v>
      </c>
    </row>
    <row r="22" spans="1:9" s="35" customFormat="1" ht="33.75">
      <c r="A22" s="32" t="s">
        <v>100</v>
      </c>
      <c r="B22" s="32" t="s">
        <v>101</v>
      </c>
      <c r="C22" s="32" t="s">
        <v>45</v>
      </c>
      <c r="D22" s="24" t="s">
        <v>80</v>
      </c>
      <c r="E22" s="24" t="s">
        <v>17</v>
      </c>
      <c r="F22" s="33"/>
      <c r="G22" s="33"/>
      <c r="H22" s="25">
        <v>13000</v>
      </c>
      <c r="I22" s="34"/>
    </row>
    <row r="23" spans="1:9" s="35" customFormat="1" ht="11.25">
      <c r="A23" s="32" t="s">
        <v>43</v>
      </c>
      <c r="B23" s="32" t="s">
        <v>44</v>
      </c>
      <c r="C23" s="32" t="s">
        <v>45</v>
      </c>
      <c r="D23" s="24" t="s">
        <v>46</v>
      </c>
      <c r="E23" s="24" t="s">
        <v>17</v>
      </c>
      <c r="F23" s="33"/>
      <c r="G23" s="33"/>
      <c r="H23" s="25">
        <f>56420-37000</f>
        <v>19420</v>
      </c>
      <c r="I23" s="34"/>
    </row>
    <row r="24" spans="1:9" s="35" customFormat="1" ht="11.25">
      <c r="A24" s="32" t="s">
        <v>43</v>
      </c>
      <c r="B24" s="32" t="s">
        <v>44</v>
      </c>
      <c r="C24" s="32" t="s">
        <v>45</v>
      </c>
      <c r="D24" s="24" t="s">
        <v>46</v>
      </c>
      <c r="E24" s="24" t="s">
        <v>85</v>
      </c>
      <c r="F24" s="33"/>
      <c r="G24" s="33"/>
      <c r="H24" s="25">
        <v>200000</v>
      </c>
      <c r="I24" s="34"/>
    </row>
    <row r="25" spans="1:9" s="35" customFormat="1" ht="45">
      <c r="A25" s="32" t="s">
        <v>47</v>
      </c>
      <c r="B25" s="32" t="s">
        <v>21</v>
      </c>
      <c r="C25" s="32" t="s">
        <v>48</v>
      </c>
      <c r="D25" s="24" t="s">
        <v>81</v>
      </c>
      <c r="E25" s="24" t="s">
        <v>17</v>
      </c>
      <c r="F25" s="33"/>
      <c r="G25" s="33"/>
      <c r="H25" s="25">
        <v>146379</v>
      </c>
      <c r="I25" s="34"/>
    </row>
    <row r="26" spans="1:9" s="35" customFormat="1" ht="45">
      <c r="A26" s="32" t="s">
        <v>47</v>
      </c>
      <c r="B26" s="32" t="s">
        <v>21</v>
      </c>
      <c r="C26" s="32" t="s">
        <v>48</v>
      </c>
      <c r="D26" s="24" t="s">
        <v>81</v>
      </c>
      <c r="E26" s="24" t="s">
        <v>49</v>
      </c>
      <c r="F26" s="33"/>
      <c r="G26" s="33"/>
      <c r="H26" s="25">
        <v>498354.6</v>
      </c>
      <c r="I26" s="34"/>
    </row>
    <row r="27" spans="1:9" s="35" customFormat="1" ht="45">
      <c r="A27" s="32" t="s">
        <v>47</v>
      </c>
      <c r="B27" s="32" t="s">
        <v>21</v>
      </c>
      <c r="C27" s="32" t="s">
        <v>48</v>
      </c>
      <c r="D27" s="24" t="s">
        <v>81</v>
      </c>
      <c r="E27" s="24" t="s">
        <v>86</v>
      </c>
      <c r="F27" s="33"/>
      <c r="G27" s="33"/>
      <c r="H27" s="25">
        <v>290146</v>
      </c>
      <c r="I27" s="34"/>
    </row>
    <row r="28" spans="1:11" s="35" customFormat="1" ht="45.75" customHeight="1">
      <c r="A28" s="32" t="s">
        <v>47</v>
      </c>
      <c r="B28" s="32" t="s">
        <v>21</v>
      </c>
      <c r="C28" s="32" t="s">
        <v>48</v>
      </c>
      <c r="D28" s="24" t="s">
        <v>81</v>
      </c>
      <c r="E28" s="24" t="s">
        <v>87</v>
      </c>
      <c r="F28" s="33"/>
      <c r="G28" s="33"/>
      <c r="H28" s="25">
        <v>916500</v>
      </c>
      <c r="I28" s="34"/>
      <c r="K28" s="45"/>
    </row>
    <row r="29" spans="1:9" s="35" customFormat="1" ht="45">
      <c r="A29" s="32" t="s">
        <v>47</v>
      </c>
      <c r="B29" s="32" t="s">
        <v>21</v>
      </c>
      <c r="C29" s="32" t="s">
        <v>48</v>
      </c>
      <c r="D29" s="24" t="s">
        <v>81</v>
      </c>
      <c r="E29" s="24" t="s">
        <v>88</v>
      </c>
      <c r="F29" s="33"/>
      <c r="G29" s="33"/>
      <c r="H29" s="25">
        <v>1222056</v>
      </c>
      <c r="I29" s="34"/>
    </row>
    <row r="30" spans="1:11" s="35" customFormat="1" ht="45">
      <c r="A30" s="32" t="s">
        <v>47</v>
      </c>
      <c r="B30" s="32" t="s">
        <v>21</v>
      </c>
      <c r="C30" s="32" t="s">
        <v>48</v>
      </c>
      <c r="D30" s="24" t="s">
        <v>81</v>
      </c>
      <c r="E30" s="24" t="s">
        <v>89</v>
      </c>
      <c r="F30" s="33"/>
      <c r="G30" s="33"/>
      <c r="H30" s="25">
        <v>65740</v>
      </c>
      <c r="I30" s="34"/>
      <c r="K30" s="45"/>
    </row>
    <row r="31" spans="1:9" s="35" customFormat="1" ht="45">
      <c r="A31" s="32" t="s">
        <v>47</v>
      </c>
      <c r="B31" s="32" t="s">
        <v>21</v>
      </c>
      <c r="C31" s="32" t="s">
        <v>48</v>
      </c>
      <c r="D31" s="24" t="s">
        <v>81</v>
      </c>
      <c r="E31" s="24" t="s">
        <v>90</v>
      </c>
      <c r="F31" s="33"/>
      <c r="G31" s="33"/>
      <c r="H31" s="25">
        <v>56500</v>
      </c>
      <c r="I31" s="34"/>
    </row>
    <row r="32" spans="1:9" s="35" customFormat="1" ht="45">
      <c r="A32" s="32" t="s">
        <v>47</v>
      </c>
      <c r="B32" s="32" t="s">
        <v>21</v>
      </c>
      <c r="C32" s="32" t="s">
        <v>48</v>
      </c>
      <c r="D32" s="24" t="s">
        <v>81</v>
      </c>
      <c r="E32" s="24" t="s">
        <v>91</v>
      </c>
      <c r="F32" s="33"/>
      <c r="G32" s="33"/>
      <c r="H32" s="25">
        <v>74400</v>
      </c>
      <c r="I32" s="34"/>
    </row>
    <row r="33" spans="1:9" s="35" customFormat="1" ht="45">
      <c r="A33" s="32" t="s">
        <v>47</v>
      </c>
      <c r="B33" s="32" t="s">
        <v>21</v>
      </c>
      <c r="C33" s="32" t="s">
        <v>48</v>
      </c>
      <c r="D33" s="24" t="s">
        <v>81</v>
      </c>
      <c r="E33" s="24" t="s">
        <v>85</v>
      </c>
      <c r="F33" s="33"/>
      <c r="G33" s="33"/>
      <c r="H33" s="25">
        <v>597989</v>
      </c>
      <c r="I33" s="34"/>
    </row>
    <row r="34" spans="1:9" s="35" customFormat="1" ht="45">
      <c r="A34" s="32" t="s">
        <v>102</v>
      </c>
      <c r="B34" s="32" t="s">
        <v>103</v>
      </c>
      <c r="C34" s="32" t="s">
        <v>111</v>
      </c>
      <c r="D34" s="24" t="s">
        <v>82</v>
      </c>
      <c r="E34" s="24" t="s">
        <v>92</v>
      </c>
      <c r="F34" s="33"/>
      <c r="G34" s="33"/>
      <c r="H34" s="25">
        <v>10500</v>
      </c>
      <c r="I34" s="34"/>
    </row>
    <row r="35" spans="1:9" s="35" customFormat="1" ht="56.25">
      <c r="A35" s="32" t="s">
        <v>107</v>
      </c>
      <c r="B35" s="32" t="s">
        <v>106</v>
      </c>
      <c r="C35" s="32" t="s">
        <v>111</v>
      </c>
      <c r="D35" s="24" t="s">
        <v>83</v>
      </c>
      <c r="E35" s="24" t="s">
        <v>93</v>
      </c>
      <c r="F35" s="33"/>
      <c r="G35" s="33"/>
      <c r="H35" s="25">
        <v>62180</v>
      </c>
      <c r="I35" s="34"/>
    </row>
    <row r="36" spans="1:9" s="35" customFormat="1" ht="33.75">
      <c r="A36" s="32" t="s">
        <v>104</v>
      </c>
      <c r="B36" s="32" t="s">
        <v>105</v>
      </c>
      <c r="C36" s="32"/>
      <c r="D36" s="24" t="s">
        <v>84</v>
      </c>
      <c r="E36" s="24" t="s">
        <v>84</v>
      </c>
      <c r="F36" s="33"/>
      <c r="G36" s="33"/>
      <c r="H36" s="25">
        <f>4000000-110000</f>
        <v>3890000</v>
      </c>
      <c r="I36" s="34"/>
    </row>
    <row r="37" spans="1:9" s="35" customFormat="1" ht="45">
      <c r="A37" s="32" t="s">
        <v>50</v>
      </c>
      <c r="B37" s="32" t="s">
        <v>40</v>
      </c>
      <c r="C37" s="32" t="s">
        <v>39</v>
      </c>
      <c r="D37" s="24" t="s">
        <v>41</v>
      </c>
      <c r="E37" s="24" t="s">
        <v>51</v>
      </c>
      <c r="F37" s="33"/>
      <c r="G37" s="33"/>
      <c r="H37" s="25">
        <v>83270</v>
      </c>
      <c r="I37" s="34"/>
    </row>
    <row r="38" spans="1:9" s="35" customFormat="1" ht="45">
      <c r="A38" s="32" t="s">
        <v>50</v>
      </c>
      <c r="B38" s="32" t="s">
        <v>40</v>
      </c>
      <c r="C38" s="32" t="s">
        <v>39</v>
      </c>
      <c r="D38" s="24" t="s">
        <v>41</v>
      </c>
      <c r="E38" s="24" t="s">
        <v>52</v>
      </c>
      <c r="F38" s="33"/>
      <c r="G38" s="33"/>
      <c r="H38" s="25">
        <v>76936</v>
      </c>
      <c r="I38" s="34"/>
    </row>
    <row r="39" spans="1:9" s="35" customFormat="1" ht="33.75">
      <c r="A39" s="32" t="s">
        <v>50</v>
      </c>
      <c r="B39" s="32" t="s">
        <v>40</v>
      </c>
      <c r="C39" s="32" t="s">
        <v>39</v>
      </c>
      <c r="D39" s="24" t="s">
        <v>41</v>
      </c>
      <c r="E39" s="24" t="s">
        <v>53</v>
      </c>
      <c r="F39" s="33"/>
      <c r="G39" s="33"/>
      <c r="H39" s="25">
        <v>39794</v>
      </c>
      <c r="I39" s="34"/>
    </row>
    <row r="40" spans="1:13" s="35" customFormat="1" ht="45">
      <c r="A40" s="32" t="s">
        <v>50</v>
      </c>
      <c r="B40" s="32" t="s">
        <v>40</v>
      </c>
      <c r="C40" s="32" t="s">
        <v>39</v>
      </c>
      <c r="D40" s="24" t="s">
        <v>41</v>
      </c>
      <c r="E40" s="24" t="s">
        <v>112</v>
      </c>
      <c r="F40" s="33"/>
      <c r="G40" s="33"/>
      <c r="H40" s="25">
        <v>690000</v>
      </c>
      <c r="I40" s="34"/>
      <c r="M40" s="47"/>
    </row>
    <row r="41" spans="1:9" s="31" customFormat="1" ht="10.5">
      <c r="A41" s="28" t="s">
        <v>67</v>
      </c>
      <c r="B41" s="28"/>
      <c r="C41" s="28"/>
      <c r="D41" s="29" t="s">
        <v>54</v>
      </c>
      <c r="E41" s="29"/>
      <c r="F41" s="30"/>
      <c r="G41" s="30">
        <f>SUM(G42:G43)</f>
        <v>0</v>
      </c>
      <c r="H41" s="30">
        <f>SUM(H42:H43)</f>
        <v>393660</v>
      </c>
      <c r="I41" s="30">
        <f>SUM(I42:I43)</f>
        <v>0</v>
      </c>
    </row>
    <row r="42" spans="1:9" s="35" customFormat="1" ht="11.25">
      <c r="A42" s="32" t="s">
        <v>55</v>
      </c>
      <c r="B42" s="32" t="s">
        <v>56</v>
      </c>
      <c r="C42" s="32" t="s">
        <v>57</v>
      </c>
      <c r="D42" s="24" t="s">
        <v>58</v>
      </c>
      <c r="E42" s="24" t="s">
        <v>17</v>
      </c>
      <c r="F42" s="33"/>
      <c r="G42" s="33"/>
      <c r="H42" s="25">
        <v>370000</v>
      </c>
      <c r="I42" s="34"/>
    </row>
    <row r="43" spans="1:9" s="35" customFormat="1" ht="22.5">
      <c r="A43" s="32" t="s">
        <v>59</v>
      </c>
      <c r="B43" s="32" t="s">
        <v>60</v>
      </c>
      <c r="C43" s="32" t="s">
        <v>61</v>
      </c>
      <c r="D43" s="24" t="s">
        <v>62</v>
      </c>
      <c r="E43" s="24" t="s">
        <v>17</v>
      </c>
      <c r="F43" s="33"/>
      <c r="G43" s="33"/>
      <c r="H43" s="25">
        <v>23660</v>
      </c>
      <c r="I43" s="34"/>
    </row>
    <row r="44" spans="1:9" s="31" customFormat="1" ht="10.5">
      <c r="A44" s="28" t="s">
        <v>68</v>
      </c>
      <c r="B44" s="28"/>
      <c r="C44" s="28"/>
      <c r="D44" s="29" t="s">
        <v>63</v>
      </c>
      <c r="E44" s="29"/>
      <c r="F44" s="30"/>
      <c r="G44" s="30">
        <f>G45</f>
        <v>0</v>
      </c>
      <c r="H44" s="30">
        <f>H45</f>
        <v>22600</v>
      </c>
      <c r="I44" s="30">
        <f>I45</f>
        <v>0</v>
      </c>
    </row>
    <row r="45" spans="1:9" s="35" customFormat="1" ht="34.5" thickBot="1">
      <c r="A45" s="36" t="s">
        <v>108</v>
      </c>
      <c r="B45" s="36" t="s">
        <v>101</v>
      </c>
      <c r="C45" s="36" t="s">
        <v>15</v>
      </c>
      <c r="D45" s="24" t="s">
        <v>80</v>
      </c>
      <c r="E45" s="24" t="s">
        <v>17</v>
      </c>
      <c r="F45" s="37"/>
      <c r="G45" s="37"/>
      <c r="H45" s="37">
        <v>22600</v>
      </c>
      <c r="I45" s="38"/>
    </row>
    <row r="46" spans="1:9" s="44" customFormat="1" ht="15" thickBot="1">
      <c r="A46" s="39" t="s">
        <v>64</v>
      </c>
      <c r="B46" s="19" t="s">
        <v>2</v>
      </c>
      <c r="C46" s="40"/>
      <c r="D46" s="41"/>
      <c r="E46" s="41"/>
      <c r="F46" s="42"/>
      <c r="G46" s="42"/>
      <c r="H46" s="42">
        <f>H9+H21+H41+H44</f>
        <v>12031319.79</v>
      </c>
      <c r="I46" s="43"/>
    </row>
  </sheetData>
  <sheetProtection/>
  <mergeCells count="4">
    <mergeCell ref="E2:I2"/>
    <mergeCell ref="E3:I3"/>
    <mergeCell ref="A5:G6"/>
    <mergeCell ref="E1:I1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92" r:id="rId1"/>
  <rowBreaks count="2" manualBreakCount="2">
    <brk id="20" max="8" man="1"/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2019-09-18T13:29:08Z</cp:lastPrinted>
  <dcterms:created xsi:type="dcterms:W3CDTF">1996-10-08T23:32:33Z</dcterms:created>
  <dcterms:modified xsi:type="dcterms:W3CDTF">2020-11-27T10:46:55Z</dcterms:modified>
  <cp:category/>
  <cp:version/>
  <cp:contentType/>
  <cp:contentStatus/>
</cp:coreProperties>
</file>