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9 місяців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6" i="1" l="1"/>
  <c r="J132" i="1"/>
  <c r="K132" i="1"/>
  <c r="J98" i="1"/>
  <c r="K98" i="1"/>
  <c r="I128" i="1" l="1"/>
  <c r="I129" i="1"/>
  <c r="I130" i="1"/>
  <c r="I131" i="1"/>
  <c r="I132" i="1"/>
  <c r="I133" i="1"/>
  <c r="G135" i="1"/>
  <c r="G136" i="1"/>
  <c r="F136" i="1"/>
  <c r="E136" i="1"/>
  <c r="H133" i="1"/>
  <c r="H132" i="1"/>
  <c r="I75" i="1" l="1"/>
  <c r="I76" i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35" i="1"/>
  <c r="D113" i="1"/>
  <c r="F113" i="1"/>
  <c r="F135" i="1" s="1"/>
  <c r="E113" i="1" l="1"/>
  <c r="E135" i="1" s="1"/>
  <c r="H103" i="1"/>
  <c r="I103" i="1"/>
  <c r="H96" i="1"/>
  <c r="I96" i="1"/>
  <c r="H94" i="1"/>
  <c r="I94" i="1"/>
  <c r="G79" i="1" l="1"/>
  <c r="H85" i="1" l="1"/>
  <c r="F80" i="1"/>
  <c r="F79" i="1" s="1"/>
  <c r="D75" i="1"/>
  <c r="E75" i="1"/>
  <c r="F75" i="1"/>
  <c r="G75" i="1"/>
  <c r="D79" i="1"/>
  <c r="D54" i="1"/>
  <c r="F54" i="1"/>
  <c r="G54" i="1"/>
  <c r="D13" i="1"/>
  <c r="E13" i="1"/>
  <c r="F13" i="1"/>
  <c r="F104" i="1" s="1"/>
  <c r="G13" i="1"/>
  <c r="F105" i="1" l="1"/>
  <c r="D104" i="1"/>
  <c r="D105" i="1" s="1"/>
  <c r="G104" i="1"/>
  <c r="G105" i="1" s="1"/>
  <c r="E104" i="1"/>
  <c r="E81" i="1"/>
  <c r="E80" i="1"/>
  <c r="E79" i="1" s="1"/>
  <c r="E54" i="1"/>
  <c r="E50" i="1"/>
  <c r="E36" i="1"/>
  <c r="E37" i="1"/>
  <c r="E105" i="1" l="1"/>
  <c r="I136" i="1"/>
  <c r="E137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H105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J137" i="1" l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<sst xmlns="http://schemas.openxmlformats.org/spreadsheetml/2006/main" count="147" uniqueCount="135">
  <si>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</si>
  <si>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</si>
  <si>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</si>
  <si>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</si>
  <si>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</si>
  <si>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</si>
  <si>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</si>
  <si>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</si>
  <si>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</si>
  <si>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</si>
  <si>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</si>
  <si>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</si>
  <si>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</si>
  <si>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</si>
  <si>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</si>
  <si>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</si>
  <si>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</si>
  <si>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</si>
  <si>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</si>
  <si>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</si>
  <si>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</si>
  <si>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</si>
  <si>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</si>
  <si>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</si>
  <si>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</si>
  <si>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</si>
  <si>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</si>
  <si>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</si>
  <si>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</si>
  <si>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</si>
  <si>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</si>
  <si>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</si>
  <si>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</si>
  <si>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</si>
  <si>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</si>
  <si>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</si>
  <si>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</si>
  <si>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</si>
  <si>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</si>
  <si>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</si>
  <si>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</si>
  <si>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</si>
  <si>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</si>
  <si>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</si>
  <si>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</si>
  <si>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</si>
  <si>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</si>
  <si>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</si>
  <si>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</si>
  <si>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</si>
  <si>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</si>
  <si>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</si>
  <si>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</si>
  <si>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</si>
  <si>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</si>
  <si>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</si>
  <si>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</si>
  <si>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</si>
  <si>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</si>
  <si>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</si>
  <si>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</si>
  <si>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</si>
  <si>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</si>
  <si>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</si>
  <si>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</si>
  <si>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</si>
  <si>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</si>
  <si>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</si>
  <si>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</si>
  <si>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</si>
  <si>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</si>
  <si>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</si>
  <si>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</si>
  <si>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</si>
  <si>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</si>
  <si>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</si>
  <si>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</si>
  <si>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</si>
  <si>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</si>
  <si>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</si>
  <si>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</si>
  <si>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</si>
  <si>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</si>
  <si>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</si>
  <si>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</si>
  <si>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</si>
  <si>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</si>
  <si>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</si>
  <si>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</si>
  <si>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</si>
  <si>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</si>
  <si>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</si>
  <si>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</si>
  <si>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</si>
  <si>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</si>
  <si>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</si>
  <si>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</si>
  <si>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</si>
  <si>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</si>
  <si>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</si>
  <si>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</si>
  <si>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</si>
  <si>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</si>
  <si>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</si>
  <si>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</si>
  <si>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</si>
  <si>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</si>
  <si>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</si>
  <si>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</si>
  <si>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</si>
  <si>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</si>
  <si>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</si>
  <si>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</si>
  <si>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</si>
  <si>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</si>
  <si>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</si>
  <si>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</si>
  <si>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</si>
  <si>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</si>
  <si>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</si>
  <si>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</si>
  <si>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</si>
  <si>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Звітні дані за 9 місяців 2019 року</t>
  </si>
  <si>
    <t>Виконано за 9 місяців 2020 року</t>
  </si>
  <si>
    <t>До звітних даних за 9 місяців 2019 року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</si>
  <si>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</si>
  <si>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</si>
  <si>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</si>
  <si>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</si>
  <si>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</si>
  <si>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</si>
  <si>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</si>
  <si>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</si>
  <si>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Додаток №1 до рішення першої сесії восьмого скликання Менської міської ради від __ грудня 2020 року
"Про виконання бюджету Менської міської об'єднаної територіальної громади за 9 місяців 2020 року"</t>
  </si>
  <si>
    <t>Звіт про виконання бюджету Менської міської територіальної громади за 9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</si>
</sst>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M9" sqref="M9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0" t="s">
        <v>133</v>
      </c>
      <c r="H1" s="41"/>
      <c r="I1" s="41"/>
      <c r="J1" s="41"/>
      <c r="K1" s="41"/>
      <c r="L1" s="1"/>
    </row>
    <row r="2" spans="1:12" x14ac:dyDescent="0.2">
      <c r="A2" s="1"/>
      <c r="B2" s="1"/>
      <c r="C2" s="1"/>
      <c r="D2" s="1"/>
      <c r="E2" s="1"/>
      <c r="F2" s="1"/>
      <c r="G2" s="41"/>
      <c r="H2" s="41"/>
      <c r="I2" s="41"/>
      <c r="J2" s="41"/>
      <c r="K2" s="41"/>
      <c r="L2" s="1"/>
    </row>
    <row r="3" spans="1:12" x14ac:dyDescent="0.2">
      <c r="A3" s="1"/>
      <c r="B3" s="1"/>
      <c r="C3" s="1"/>
      <c r="D3" s="1"/>
      <c r="E3" s="1"/>
      <c r="F3" s="1"/>
      <c r="G3" s="41"/>
      <c r="H3" s="41"/>
      <c r="I3" s="41"/>
      <c r="J3" s="41"/>
      <c r="K3" s="41"/>
      <c r="L3" s="1"/>
    </row>
    <row r="4" spans="1:12" x14ac:dyDescent="0.2">
      <c r="A4" s="1"/>
      <c r="B4" s="1"/>
      <c r="C4" s="1"/>
      <c r="D4" s="1"/>
      <c r="E4" s="1"/>
      <c r="F4" s="1"/>
      <c r="G4" s="41"/>
      <c r="H4" s="41"/>
      <c r="I4" s="41"/>
      <c r="J4" s="41"/>
      <c r="K4" s="41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53" t="s">
        <v>134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22"/>
    </row>
    <row r="7" spans="1:12" ht="18.75" x14ac:dyDescent="0.3">
      <c r="A7" s="23" t="s">
        <v>92</v>
      </c>
      <c r="B7" s="54" t="s">
        <v>92</v>
      </c>
      <c r="C7" s="54"/>
      <c r="D7" s="54"/>
      <c r="E7" s="54"/>
      <c r="F7" s="54"/>
      <c r="G7" s="54"/>
      <c r="H7" s="54"/>
      <c r="I7" s="54"/>
      <c r="J7" s="54"/>
      <c r="K7" s="54"/>
      <c r="L7" s="24"/>
    </row>
    <row r="8" spans="1:12" x14ac:dyDescent="0.2">
      <c r="K8" s="2" t="s">
        <v>0</v>
      </c>
    </row>
    <row r="9" spans="1:12" ht="28.5" customHeight="1" x14ac:dyDescent="0.2">
      <c r="A9" s="46"/>
      <c r="B9" s="47" t="s">
        <v>1</v>
      </c>
      <c r="C9" s="49" t="s">
        <v>2</v>
      </c>
      <c r="D9" s="44" t="s">
        <v>122</v>
      </c>
      <c r="E9" s="44" t="s">
        <v>80</v>
      </c>
      <c r="F9" s="44" t="s">
        <v>81</v>
      </c>
      <c r="G9" s="44" t="s">
        <v>123</v>
      </c>
      <c r="H9" s="51" t="s">
        <v>82</v>
      </c>
      <c r="I9" s="52"/>
      <c r="J9" s="51" t="s">
        <v>124</v>
      </c>
      <c r="K9" s="52"/>
    </row>
    <row r="10" spans="1:12" ht="63" customHeight="1" x14ac:dyDescent="0.2">
      <c r="A10" s="46"/>
      <c r="B10" s="48"/>
      <c r="C10" s="50"/>
      <c r="D10" s="45"/>
      <c r="E10" s="45"/>
      <c r="F10" s="45"/>
      <c r="G10" s="45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25">
        <f>D14+D23+D30+D36</f>
        <v>61969998.50999999</v>
      </c>
      <c r="E13" s="25">
        <f>E14+E23+E30+E36</f>
        <v>92900000</v>
      </c>
      <c r="F13" s="25">
        <f t="shared" ref="F13:G13" si="0">F14+F23+F30+F36</f>
        <v>61810600</v>
      </c>
      <c r="G13" s="25">
        <f t="shared" si="0"/>
        <v>65952832.829999998</v>
      </c>
      <c r="H13" s="25">
        <f>G13/E13*100</f>
        <v>70.993361496232509</v>
      </c>
      <c r="I13" s="25">
        <f>G13/F13*100</f>
        <v>106.7014926727778</v>
      </c>
      <c r="J13" s="25">
        <f>G13-D13</f>
        <v>3982834.3200000077</v>
      </c>
      <c r="K13" s="25">
        <f>G13/D13*100</f>
        <v>106.42703633332718</v>
      </c>
    </row>
    <row r="14" spans="1:12" ht="27" x14ac:dyDescent="0.2">
      <c r="A14" s="12"/>
      <c r="B14" s="12">
        <v>11000000</v>
      </c>
      <c r="C14" s="15" t="s">
        <v>4</v>
      </c>
      <c r="D14" s="26">
        <v>34143636.509999998</v>
      </c>
      <c r="E14" s="26">
        <v>52900000</v>
      </c>
      <c r="F14" s="26">
        <v>33340000</v>
      </c>
      <c r="G14" s="26">
        <v>36602978.32</v>
      </c>
      <c r="H14" s="26">
        <f t="shared" ref="H14:H76" si="1">G14/E14*100</f>
        <v>69.192775652173907</v>
      </c>
      <c r="I14" s="26">
        <f t="shared" ref="I14:I73" si="2">G14/F14*100</f>
        <v>109.7869775644871</v>
      </c>
      <c r="J14" s="26">
        <f t="shared" ref="J14:J76" si="3">G14-D14</f>
        <v>2459341.8100000024</v>
      </c>
      <c r="K14" s="26">
        <f t="shared" ref="K14:K76" si="4">G14/D14*100</f>
        <v>107.20292874861093</v>
      </c>
    </row>
    <row r="15" spans="1:12" x14ac:dyDescent="0.2">
      <c r="A15" s="12"/>
      <c r="B15" s="12">
        <v>11010000</v>
      </c>
      <c r="C15" s="16" t="s">
        <v>5</v>
      </c>
      <c r="D15" s="26">
        <v>34143188.030000001</v>
      </c>
      <c r="E15" s="26">
        <v>52900000</v>
      </c>
      <c r="F15" s="26">
        <v>33340000</v>
      </c>
      <c r="G15" s="26">
        <v>36602695.140000001</v>
      </c>
      <c r="H15" s="26">
        <f t="shared" si="1"/>
        <v>69.192240340264661</v>
      </c>
      <c r="I15" s="26">
        <f t="shared" si="2"/>
        <v>109.78612819436113</v>
      </c>
      <c r="J15" s="26">
        <f t="shared" si="3"/>
        <v>2459507.1099999994</v>
      </c>
      <c r="K15" s="26">
        <f t="shared" si="4"/>
        <v>107.20350749859371</v>
      </c>
    </row>
    <row r="16" spans="1:12" ht="38.25" x14ac:dyDescent="0.2">
      <c r="A16" s="12"/>
      <c r="B16" s="12">
        <v>11010100</v>
      </c>
      <c r="C16" s="16" t="s">
        <v>6</v>
      </c>
      <c r="D16" s="26">
        <v>27638779.399999999</v>
      </c>
      <c r="E16" s="26">
        <v>41050000</v>
      </c>
      <c r="F16" s="26">
        <v>28150000</v>
      </c>
      <c r="G16" s="26">
        <v>29631353.539999999</v>
      </c>
      <c r="H16" s="26">
        <f t="shared" si="1"/>
        <v>72.183565261875756</v>
      </c>
      <c r="I16" s="26">
        <f t="shared" si="2"/>
        <v>105.2623571580817</v>
      </c>
      <c r="J16" s="26">
        <f t="shared" si="3"/>
        <v>1992574.1400000006</v>
      </c>
      <c r="K16" s="26">
        <f t="shared" si="4"/>
        <v>107.20934203049501</v>
      </c>
    </row>
    <row r="17" spans="1:11" ht="63.75" x14ac:dyDescent="0.2">
      <c r="A17" s="12"/>
      <c r="B17" s="12">
        <v>11010200</v>
      </c>
      <c r="C17" s="16" t="s">
        <v>7</v>
      </c>
      <c r="D17" s="26">
        <v>2948810.93</v>
      </c>
      <c r="E17" s="26">
        <v>4300000</v>
      </c>
      <c r="F17" s="26">
        <v>3100000</v>
      </c>
      <c r="G17" s="26">
        <v>3466865.74</v>
      </c>
      <c r="H17" s="26">
        <f t="shared" si="1"/>
        <v>80.624784651162798</v>
      </c>
      <c r="I17" s="26">
        <f t="shared" si="2"/>
        <v>111.83437870967742</v>
      </c>
      <c r="J17" s="26">
        <f t="shared" si="3"/>
        <v>518054.81000000006</v>
      </c>
      <c r="K17" s="26">
        <f t="shared" si="4"/>
        <v>117.56826131948716</v>
      </c>
    </row>
    <row r="18" spans="1:11" ht="38.25" x14ac:dyDescent="0.2">
      <c r="A18" s="12"/>
      <c r="B18" s="12">
        <v>11010400</v>
      </c>
      <c r="C18" s="16" t="s">
        <v>8</v>
      </c>
      <c r="D18" s="26">
        <v>3053382.74</v>
      </c>
      <c r="E18" s="26">
        <v>7000000</v>
      </c>
      <c r="F18" s="26">
        <v>1600000</v>
      </c>
      <c r="G18" s="26">
        <v>3093692.95</v>
      </c>
      <c r="H18" s="26">
        <f t="shared" si="1"/>
        <v>44.195613571428574</v>
      </c>
      <c r="I18" s="26">
        <f t="shared" si="2"/>
        <v>193.35580937500001</v>
      </c>
      <c r="J18" s="26">
        <f t="shared" si="3"/>
        <v>40310.209999999963</v>
      </c>
      <c r="K18" s="26">
        <f t="shared" si="4"/>
        <v>101.32018202212016</v>
      </c>
    </row>
    <row r="19" spans="1:11" ht="38.25" x14ac:dyDescent="0.2">
      <c r="A19" s="12"/>
      <c r="B19" s="12">
        <v>11010500</v>
      </c>
      <c r="C19" s="16" t="s">
        <v>9</v>
      </c>
      <c r="D19" s="26">
        <v>502214.96</v>
      </c>
      <c r="E19" s="26">
        <v>550000</v>
      </c>
      <c r="F19" s="26">
        <v>490000</v>
      </c>
      <c r="G19" s="26">
        <v>410782.91</v>
      </c>
      <c r="H19" s="26">
        <f t="shared" si="1"/>
        <v>74.687801818181811</v>
      </c>
      <c r="I19" s="26">
        <f t="shared" si="2"/>
        <v>83.833246938775503</v>
      </c>
      <c r="J19" s="26">
        <f t="shared" si="3"/>
        <v>-91432.050000000047</v>
      </c>
      <c r="K19" s="26">
        <f t="shared" si="4"/>
        <v>81.794240060073079</v>
      </c>
    </row>
    <row r="20" spans="1:11" ht="51" hidden="1" x14ac:dyDescent="0.2">
      <c r="A20" s="12"/>
      <c r="B20" s="12">
        <v>11010900</v>
      </c>
      <c r="C20" s="16" t="s">
        <v>118</v>
      </c>
      <c r="D20" s="26">
        <v>0</v>
      </c>
      <c r="E20" s="26"/>
      <c r="F20" s="26"/>
      <c r="G20" s="26"/>
      <c r="H20" s="26"/>
      <c r="I20" s="26"/>
      <c r="J20" s="26"/>
      <c r="K20" s="26"/>
    </row>
    <row r="21" spans="1:11" x14ac:dyDescent="0.2">
      <c r="A21" s="12"/>
      <c r="B21" s="12">
        <v>11020000</v>
      </c>
      <c r="C21" s="16" t="s">
        <v>10</v>
      </c>
      <c r="D21" s="26">
        <v>448.48</v>
      </c>
      <c r="E21" s="26">
        <v>0</v>
      </c>
      <c r="F21" s="26">
        <v>0</v>
      </c>
      <c r="G21" s="26">
        <v>283.18</v>
      </c>
      <c r="H21" s="26"/>
      <c r="I21" s="26"/>
      <c r="J21" s="26">
        <f t="shared" si="3"/>
        <v>-165.3</v>
      </c>
      <c r="K21" s="26">
        <f t="shared" si="4"/>
        <v>63.142169104530851</v>
      </c>
    </row>
    <row r="22" spans="1:11" ht="25.5" x14ac:dyDescent="0.2">
      <c r="A22" s="12"/>
      <c r="B22" s="12">
        <v>11020200</v>
      </c>
      <c r="C22" s="16" t="s">
        <v>11</v>
      </c>
      <c r="D22" s="26">
        <v>448.48</v>
      </c>
      <c r="E22" s="26">
        <v>0</v>
      </c>
      <c r="F22" s="26">
        <v>0</v>
      </c>
      <c r="G22" s="26">
        <v>283.18</v>
      </c>
      <c r="H22" s="26"/>
      <c r="I22" s="26"/>
      <c r="J22" s="26">
        <f t="shared" si="3"/>
        <v>-165.3</v>
      </c>
      <c r="K22" s="26">
        <f t="shared" si="4"/>
        <v>63.142169104530851</v>
      </c>
    </row>
    <row r="23" spans="1:11" ht="27" x14ac:dyDescent="0.2">
      <c r="A23" s="12"/>
      <c r="B23" s="12">
        <v>13000000</v>
      </c>
      <c r="C23" s="15" t="s">
        <v>12</v>
      </c>
      <c r="D23" s="26">
        <v>161383.79</v>
      </c>
      <c r="E23" s="26">
        <v>270000</v>
      </c>
      <c r="F23" s="26">
        <v>172000</v>
      </c>
      <c r="G23" s="26">
        <v>162482.66</v>
      </c>
      <c r="H23" s="26">
        <f t="shared" si="1"/>
        <v>60.178762962962963</v>
      </c>
      <c r="I23" s="26">
        <f t="shared" si="2"/>
        <v>94.466662790697669</v>
      </c>
      <c r="J23" s="26">
        <f t="shared" si="3"/>
        <v>1098.8699999999953</v>
      </c>
      <c r="K23" s="26">
        <f t="shared" si="4"/>
        <v>100.68090481702035</v>
      </c>
    </row>
    <row r="24" spans="1:11" ht="25.5" x14ac:dyDescent="0.2">
      <c r="A24" s="12"/>
      <c r="B24" s="12">
        <v>13010000</v>
      </c>
      <c r="C24" s="16" t="s">
        <v>13</v>
      </c>
      <c r="D24" s="26">
        <v>56545.94</v>
      </c>
      <c r="E24" s="26">
        <v>100000</v>
      </c>
      <c r="F24" s="26">
        <v>52000</v>
      </c>
      <c r="G24" s="26">
        <v>52193.54</v>
      </c>
      <c r="H24" s="26">
        <f t="shared" si="1"/>
        <v>52.193540000000006</v>
      </c>
      <c r="I24" s="26">
        <f t="shared" si="2"/>
        <v>100.3721923076923</v>
      </c>
      <c r="J24" s="26">
        <f t="shared" si="3"/>
        <v>-4352.4000000000015</v>
      </c>
      <c r="K24" s="26">
        <f t="shared" si="4"/>
        <v>92.302895663243007</v>
      </c>
    </row>
    <row r="25" spans="1:11" ht="38.25" x14ac:dyDescent="0.2">
      <c r="A25" s="12"/>
      <c r="B25" s="12">
        <v>13010100</v>
      </c>
      <c r="C25" s="16" t="s">
        <v>14</v>
      </c>
      <c r="D25" s="26">
        <v>22541.14</v>
      </c>
      <c r="E25" s="26">
        <v>20000</v>
      </c>
      <c r="F25" s="26">
        <v>12000</v>
      </c>
      <c r="G25" s="26">
        <v>24261.64</v>
      </c>
      <c r="H25" s="26">
        <f t="shared" si="1"/>
        <v>121.3082</v>
      </c>
      <c r="I25" s="26"/>
      <c r="J25" s="26">
        <f t="shared" si="3"/>
        <v>1720.5</v>
      </c>
      <c r="K25" s="26">
        <f t="shared" si="4"/>
        <v>107.63271067922918</v>
      </c>
    </row>
    <row r="26" spans="1:11" ht="51" x14ac:dyDescent="0.2">
      <c r="A26" s="12"/>
      <c r="B26" s="12">
        <v>13010200</v>
      </c>
      <c r="C26" s="16" t="s">
        <v>15</v>
      </c>
      <c r="D26" s="26">
        <v>34004.800000000003</v>
      </c>
      <c r="E26" s="26">
        <v>80000</v>
      </c>
      <c r="F26" s="26">
        <v>40000</v>
      </c>
      <c r="G26" s="26">
        <v>27931.9</v>
      </c>
      <c r="H26" s="26">
        <f t="shared" si="1"/>
        <v>34.914875000000002</v>
      </c>
      <c r="I26" s="26">
        <f t="shared" si="2"/>
        <v>69.829750000000004</v>
      </c>
      <c r="J26" s="26">
        <f t="shared" si="3"/>
        <v>-6072.9000000000015</v>
      </c>
      <c r="K26" s="26">
        <f t="shared" si="4"/>
        <v>82.141050675198784</v>
      </c>
    </row>
    <row r="27" spans="1:11" x14ac:dyDescent="0.2">
      <c r="A27" s="12"/>
      <c r="B27" s="12">
        <v>13030000</v>
      </c>
      <c r="C27" s="16" t="s">
        <v>16</v>
      </c>
      <c r="D27" s="26">
        <v>104837.85</v>
      </c>
      <c r="E27" s="26">
        <v>170000</v>
      </c>
      <c r="F27" s="26">
        <v>120000</v>
      </c>
      <c r="G27" s="26">
        <v>110289.12</v>
      </c>
      <c r="H27" s="26">
        <f t="shared" si="1"/>
        <v>64.875952941176465</v>
      </c>
      <c r="I27" s="26">
        <f t="shared" si="2"/>
        <v>91.907600000000002</v>
      </c>
      <c r="J27" s="26">
        <f t="shared" si="3"/>
        <v>5451.2699999999895</v>
      </c>
      <c r="K27" s="26">
        <f t="shared" si="4"/>
        <v>105.19971556074449</v>
      </c>
    </row>
    <row r="28" spans="1:11" ht="25.5" x14ac:dyDescent="0.2">
      <c r="A28" s="12"/>
      <c r="B28" s="12">
        <v>13030100</v>
      </c>
      <c r="C28" s="16" t="s">
        <v>17</v>
      </c>
      <c r="D28" s="26">
        <v>104837.85</v>
      </c>
      <c r="E28" s="26">
        <v>170000</v>
      </c>
      <c r="F28" s="26">
        <v>120000</v>
      </c>
      <c r="G28" s="26">
        <v>109570.37</v>
      </c>
      <c r="H28" s="26">
        <f t="shared" si="1"/>
        <v>64.453158823529407</v>
      </c>
      <c r="I28" s="26">
        <f t="shared" si="2"/>
        <v>91.308641666666674</v>
      </c>
      <c r="J28" s="26">
        <f t="shared" si="3"/>
        <v>4732.5199999999895</v>
      </c>
      <c r="K28" s="26">
        <f t="shared" si="4"/>
        <v>104.51413301589072</v>
      </c>
    </row>
    <row r="29" spans="1:11" x14ac:dyDescent="0.2">
      <c r="A29" s="12"/>
      <c r="B29" s="12">
        <v>13030200</v>
      </c>
      <c r="C29" s="16" t="s">
        <v>114</v>
      </c>
      <c r="D29" s="26">
        <v>0</v>
      </c>
      <c r="E29" s="26"/>
      <c r="F29" s="26">
        <v>0</v>
      </c>
      <c r="G29" s="26">
        <v>718.75</v>
      </c>
      <c r="H29" s="26"/>
      <c r="I29" s="26" t="e">
        <f t="shared" si="2"/>
        <v>#DIV/0!</v>
      </c>
      <c r="J29" s="26">
        <f t="shared" si="3"/>
        <v>718.75</v>
      </c>
      <c r="K29" s="26" t="e">
        <f t="shared" si="4"/>
        <v>#DIV/0!</v>
      </c>
    </row>
    <row r="30" spans="1:11" ht="13.5" x14ac:dyDescent="0.2">
      <c r="A30" s="12"/>
      <c r="B30" s="12">
        <v>14000000</v>
      </c>
      <c r="C30" s="15" t="s">
        <v>18</v>
      </c>
      <c r="D30" s="26">
        <v>2908159.98</v>
      </c>
      <c r="E30" s="26">
        <v>4000000</v>
      </c>
      <c r="F30" s="26">
        <v>2510000</v>
      </c>
      <c r="G30" s="26">
        <v>2969798.35</v>
      </c>
      <c r="H30" s="26">
        <f t="shared" si="1"/>
        <v>74.244958749999995</v>
      </c>
      <c r="I30" s="26">
        <f t="shared" si="2"/>
        <v>118.31865936254979</v>
      </c>
      <c r="J30" s="26">
        <f t="shared" si="3"/>
        <v>61638.370000000112</v>
      </c>
      <c r="K30" s="26">
        <f t="shared" si="4"/>
        <v>102.11949722243273</v>
      </c>
    </row>
    <row r="31" spans="1:11" ht="25.5" x14ac:dyDescent="0.2">
      <c r="A31" s="12"/>
      <c r="B31" s="12">
        <v>14020000</v>
      </c>
      <c r="C31" s="16" t="s">
        <v>19</v>
      </c>
      <c r="D31" s="26">
        <v>312764.84999999998</v>
      </c>
      <c r="E31" s="26">
        <v>400000</v>
      </c>
      <c r="F31" s="26">
        <v>310000</v>
      </c>
      <c r="G31" s="26">
        <v>343652.01</v>
      </c>
      <c r="H31" s="26">
        <f t="shared" si="1"/>
        <v>85.913002500000005</v>
      </c>
      <c r="I31" s="26"/>
      <c r="J31" s="26">
        <f t="shared" si="3"/>
        <v>30887.160000000033</v>
      </c>
      <c r="K31" s="26"/>
    </row>
    <row r="32" spans="1:11" x14ac:dyDescent="0.2">
      <c r="A32" s="12"/>
      <c r="B32" s="12">
        <v>14021900</v>
      </c>
      <c r="C32" s="16" t="s">
        <v>20</v>
      </c>
      <c r="D32" s="26">
        <v>312764.84999999998</v>
      </c>
      <c r="E32" s="26">
        <v>400000</v>
      </c>
      <c r="F32" s="26">
        <v>310000</v>
      </c>
      <c r="G32" s="26">
        <v>343652.01</v>
      </c>
      <c r="H32" s="26">
        <f t="shared" si="1"/>
        <v>85.913002500000005</v>
      </c>
      <c r="I32" s="26"/>
      <c r="J32" s="26">
        <f t="shared" si="3"/>
        <v>30887.160000000033</v>
      </c>
      <c r="K32" s="26"/>
    </row>
    <row r="33" spans="1:11" ht="25.5" x14ac:dyDescent="0.2">
      <c r="A33" s="12"/>
      <c r="B33" s="12">
        <v>14030000</v>
      </c>
      <c r="C33" s="16" t="s">
        <v>21</v>
      </c>
      <c r="D33" s="26">
        <v>1332604.57</v>
      </c>
      <c r="E33" s="26">
        <v>1850000</v>
      </c>
      <c r="F33" s="26">
        <v>900000</v>
      </c>
      <c r="G33" s="26">
        <v>1202021.6200000001</v>
      </c>
      <c r="H33" s="26">
        <f t="shared" si="1"/>
        <v>64.974141621621627</v>
      </c>
      <c r="I33" s="26"/>
      <c r="J33" s="26">
        <f t="shared" si="3"/>
        <v>-130582.94999999995</v>
      </c>
      <c r="K33" s="26"/>
    </row>
    <row r="34" spans="1:11" x14ac:dyDescent="0.2">
      <c r="A34" s="12"/>
      <c r="B34" s="12">
        <v>14031900</v>
      </c>
      <c r="C34" s="16" t="s">
        <v>20</v>
      </c>
      <c r="D34" s="26">
        <v>1332604.57</v>
      </c>
      <c r="E34" s="26">
        <v>1850000</v>
      </c>
      <c r="F34" s="26">
        <v>900000</v>
      </c>
      <c r="G34" s="26">
        <v>1202021.6200000001</v>
      </c>
      <c r="H34" s="26">
        <f t="shared" si="1"/>
        <v>64.974141621621627</v>
      </c>
      <c r="I34" s="26"/>
      <c r="J34" s="26">
        <f t="shared" si="3"/>
        <v>-130582.94999999995</v>
      </c>
      <c r="K34" s="26"/>
    </row>
    <row r="35" spans="1:11" ht="25.5" x14ac:dyDescent="0.2">
      <c r="A35" s="12"/>
      <c r="B35" s="12">
        <v>14040000</v>
      </c>
      <c r="C35" s="16" t="s">
        <v>22</v>
      </c>
      <c r="D35" s="26">
        <v>1262790.56</v>
      </c>
      <c r="E35" s="26">
        <v>1750000</v>
      </c>
      <c r="F35" s="26">
        <v>1300000</v>
      </c>
      <c r="G35" s="26">
        <v>1424124.72</v>
      </c>
      <c r="H35" s="26">
        <f t="shared" si="1"/>
        <v>81.378555428571431</v>
      </c>
      <c r="I35" s="26">
        <f t="shared" si="2"/>
        <v>109.54805538461538</v>
      </c>
      <c r="J35" s="26">
        <f t="shared" si="3"/>
        <v>161334.15999999992</v>
      </c>
      <c r="K35" s="26">
        <f t="shared" si="4"/>
        <v>112.77600301351633</v>
      </c>
    </row>
    <row r="36" spans="1:11" ht="13.5" x14ac:dyDescent="0.2">
      <c r="A36" s="12"/>
      <c r="B36" s="12">
        <v>18000000</v>
      </c>
      <c r="C36" s="15" t="s">
        <v>23</v>
      </c>
      <c r="D36" s="26">
        <v>24756818.23</v>
      </c>
      <c r="E36" s="26">
        <f>E37+E47+E50</f>
        <v>35730000</v>
      </c>
      <c r="F36" s="26">
        <v>25788600</v>
      </c>
      <c r="G36" s="26">
        <v>26217573.5</v>
      </c>
      <c r="H36" s="26">
        <f t="shared" si="1"/>
        <v>73.376919955219705</v>
      </c>
      <c r="I36" s="26">
        <f t="shared" si="2"/>
        <v>101.66342298535011</v>
      </c>
      <c r="J36" s="26">
        <f t="shared" si="3"/>
        <v>1460755.2699999996</v>
      </c>
      <c r="K36" s="26">
        <f t="shared" si="4"/>
        <v>105.900416024503</v>
      </c>
    </row>
    <row r="37" spans="1:11" x14ac:dyDescent="0.2">
      <c r="A37" s="12"/>
      <c r="B37" s="12">
        <v>18010000</v>
      </c>
      <c r="C37" s="16" t="s">
        <v>24</v>
      </c>
      <c r="D37" s="26">
        <v>14334659.92</v>
      </c>
      <c r="E37" s="26">
        <f>E38+E39+E40+E41+E42+E43+E44+E45+E46</f>
        <v>19000500</v>
      </c>
      <c r="F37" s="26">
        <v>14282500</v>
      </c>
      <c r="G37" s="26">
        <v>15026130.35</v>
      </c>
      <c r="H37" s="26">
        <f t="shared" si="1"/>
        <v>79.082815452224935</v>
      </c>
      <c r="I37" s="26">
        <f t="shared" si="2"/>
        <v>105.20658393138456</v>
      </c>
      <c r="J37" s="26">
        <f t="shared" si="3"/>
        <v>691470.4299999997</v>
      </c>
      <c r="K37" s="26">
        <f t="shared" si="4"/>
        <v>104.82376585045625</v>
      </c>
    </row>
    <row r="38" spans="1:11" ht="38.25" x14ac:dyDescent="0.2">
      <c r="A38" s="12"/>
      <c r="B38" s="12">
        <v>18010100</v>
      </c>
      <c r="C38" s="16" t="s">
        <v>25</v>
      </c>
      <c r="D38" s="26">
        <v>16012.29</v>
      </c>
      <c r="E38" s="26">
        <v>20000</v>
      </c>
      <c r="F38" s="26">
        <v>17000</v>
      </c>
      <c r="G38" s="26">
        <v>10368.719999999999</v>
      </c>
      <c r="H38" s="26">
        <f t="shared" si="1"/>
        <v>51.843600000000002</v>
      </c>
      <c r="I38" s="26">
        <f t="shared" si="2"/>
        <v>60.992470588235292</v>
      </c>
      <c r="J38" s="26">
        <f t="shared" si="3"/>
        <v>-5643.5700000000015</v>
      </c>
      <c r="K38" s="26">
        <f t="shared" si="4"/>
        <v>64.754760249783132</v>
      </c>
    </row>
    <row r="39" spans="1:11" ht="38.25" x14ac:dyDescent="0.2">
      <c r="A39" s="12"/>
      <c r="B39" s="12">
        <v>18010200</v>
      </c>
      <c r="C39" s="16" t="s">
        <v>26</v>
      </c>
      <c r="D39" s="26">
        <v>172577.42</v>
      </c>
      <c r="E39" s="26">
        <v>180000</v>
      </c>
      <c r="F39" s="26">
        <v>170000</v>
      </c>
      <c r="G39" s="26">
        <v>215408.17</v>
      </c>
      <c r="H39" s="26">
        <f t="shared" si="1"/>
        <v>119.67120555555557</v>
      </c>
      <c r="I39" s="26"/>
      <c r="J39" s="26">
        <f t="shared" si="3"/>
        <v>42830.75</v>
      </c>
      <c r="K39" s="26">
        <f t="shared" si="4"/>
        <v>124.81828155734394</v>
      </c>
    </row>
    <row r="40" spans="1:11" ht="38.25" x14ac:dyDescent="0.2">
      <c r="A40" s="12"/>
      <c r="B40" s="12">
        <v>18010300</v>
      </c>
      <c r="C40" s="16" t="s">
        <v>27</v>
      </c>
      <c r="D40" s="26">
        <v>327677.18</v>
      </c>
      <c r="E40" s="26">
        <v>350000</v>
      </c>
      <c r="F40" s="26">
        <v>325000</v>
      </c>
      <c r="G40" s="26">
        <v>519624.69</v>
      </c>
      <c r="H40" s="26">
        <f t="shared" si="1"/>
        <v>148.46419714285716</v>
      </c>
      <c r="I40" s="26">
        <f t="shared" si="2"/>
        <v>159.88452000000001</v>
      </c>
      <c r="J40" s="26">
        <f t="shared" si="3"/>
        <v>191947.51</v>
      </c>
      <c r="K40" s="26">
        <f t="shared" si="4"/>
        <v>158.5782354450194</v>
      </c>
    </row>
    <row r="41" spans="1:11" ht="38.25" x14ac:dyDescent="0.2">
      <c r="A41" s="12"/>
      <c r="B41" s="12">
        <v>18010400</v>
      </c>
      <c r="C41" s="16" t="s">
        <v>28</v>
      </c>
      <c r="D41" s="26">
        <v>865041.54</v>
      </c>
      <c r="E41" s="26">
        <v>1150000</v>
      </c>
      <c r="F41" s="26">
        <v>890000</v>
      </c>
      <c r="G41" s="26">
        <v>555189.19999999995</v>
      </c>
      <c r="H41" s="26">
        <f t="shared" si="1"/>
        <v>48.277321739130429</v>
      </c>
      <c r="I41" s="26">
        <f t="shared" si="2"/>
        <v>62.380808988764038</v>
      </c>
      <c r="J41" s="26">
        <f t="shared" si="3"/>
        <v>-309852.34000000008</v>
      </c>
      <c r="K41" s="26">
        <f t="shared" si="4"/>
        <v>64.180640388668493</v>
      </c>
    </row>
    <row r="42" spans="1:11" x14ac:dyDescent="0.2">
      <c r="A42" s="12"/>
      <c r="B42" s="12">
        <v>18010500</v>
      </c>
      <c r="C42" s="16" t="s">
        <v>29</v>
      </c>
      <c r="D42" s="26">
        <v>3898133.93</v>
      </c>
      <c r="E42" s="26">
        <v>5950000</v>
      </c>
      <c r="F42" s="26">
        <v>4000000</v>
      </c>
      <c r="G42" s="26">
        <v>4239655.29</v>
      </c>
      <c r="H42" s="26">
        <f t="shared" si="1"/>
        <v>71.254710756302515</v>
      </c>
      <c r="I42" s="26">
        <f t="shared" si="2"/>
        <v>105.99138225</v>
      </c>
      <c r="J42" s="26">
        <f t="shared" si="3"/>
        <v>341521.35999999987</v>
      </c>
      <c r="K42" s="26">
        <f t="shared" si="4"/>
        <v>108.76114997926713</v>
      </c>
    </row>
    <row r="43" spans="1:11" x14ac:dyDescent="0.2">
      <c r="A43" s="12"/>
      <c r="B43" s="12">
        <v>18010600</v>
      </c>
      <c r="C43" s="16" t="s">
        <v>30</v>
      </c>
      <c r="D43" s="26">
        <v>6911008.0899999999</v>
      </c>
      <c r="E43" s="26">
        <v>9200500</v>
      </c>
      <c r="F43" s="26">
        <v>6900500</v>
      </c>
      <c r="G43" s="26">
        <v>7330612.2199999997</v>
      </c>
      <c r="H43" s="26">
        <f t="shared" si="1"/>
        <v>79.676237378403343</v>
      </c>
      <c r="I43" s="26">
        <f t="shared" si="2"/>
        <v>106.23305876385768</v>
      </c>
      <c r="J43" s="26">
        <f t="shared" si="3"/>
        <v>419604.12999999989</v>
      </c>
      <c r="K43" s="26">
        <f t="shared" si="4"/>
        <v>106.07153290135997</v>
      </c>
    </row>
    <row r="44" spans="1:11" x14ac:dyDescent="0.2">
      <c r="A44" s="12"/>
      <c r="B44" s="12">
        <v>18010700</v>
      </c>
      <c r="C44" s="16" t="s">
        <v>31</v>
      </c>
      <c r="D44" s="26">
        <v>499142.28</v>
      </c>
      <c r="E44" s="26">
        <v>510000</v>
      </c>
      <c r="F44" s="26">
        <v>460000</v>
      </c>
      <c r="G44" s="26">
        <v>608073.96</v>
      </c>
      <c r="H44" s="26">
        <f t="shared" si="1"/>
        <v>119.23018823529412</v>
      </c>
      <c r="I44" s="26">
        <f t="shared" si="2"/>
        <v>132.18999130434781</v>
      </c>
      <c r="J44" s="26">
        <f t="shared" si="3"/>
        <v>108931.67999999993</v>
      </c>
      <c r="K44" s="26">
        <f t="shared" si="4"/>
        <v>121.82377337379633</v>
      </c>
    </row>
    <row r="45" spans="1:11" x14ac:dyDescent="0.2">
      <c r="A45" s="12"/>
      <c r="B45" s="12">
        <v>18010900</v>
      </c>
      <c r="C45" s="16" t="s">
        <v>32</v>
      </c>
      <c r="D45" s="26">
        <v>1615900.52</v>
      </c>
      <c r="E45" s="26">
        <v>1600000</v>
      </c>
      <c r="F45" s="26">
        <v>1490000</v>
      </c>
      <c r="G45" s="26">
        <v>1547198.1</v>
      </c>
      <c r="H45" s="26">
        <f t="shared" si="1"/>
        <v>96.699881250000004</v>
      </c>
      <c r="I45" s="26">
        <f t="shared" si="2"/>
        <v>103.83879865771813</v>
      </c>
      <c r="J45" s="26">
        <f t="shared" si="3"/>
        <v>-68702.419999999925</v>
      </c>
      <c r="K45" s="26">
        <f t="shared" si="4"/>
        <v>95.748350894769203</v>
      </c>
    </row>
    <row r="46" spans="1:11" x14ac:dyDescent="0.2">
      <c r="A46" s="12"/>
      <c r="B46" s="12">
        <v>18011000</v>
      </c>
      <c r="C46" s="16" t="s">
        <v>33</v>
      </c>
      <c r="D46" s="26">
        <v>29166.67</v>
      </c>
      <c r="E46" s="26">
        <v>40000</v>
      </c>
      <c r="F46" s="26">
        <v>30000</v>
      </c>
      <c r="G46" s="26">
        <v>0</v>
      </c>
      <c r="H46" s="26">
        <f t="shared" si="1"/>
        <v>0</v>
      </c>
      <c r="I46" s="26">
        <f t="shared" si="2"/>
        <v>0</v>
      </c>
      <c r="J46" s="26">
        <f t="shared" si="3"/>
        <v>-29166.67</v>
      </c>
      <c r="K46" s="26">
        <f t="shared" si="4"/>
        <v>0</v>
      </c>
    </row>
    <row r="47" spans="1:11" x14ac:dyDescent="0.2">
      <c r="A47" s="12"/>
      <c r="B47" s="12">
        <v>18030000</v>
      </c>
      <c r="C47" s="16" t="s">
        <v>34</v>
      </c>
      <c r="D47" s="26">
        <v>4290.8999999999996</v>
      </c>
      <c r="E47" s="26">
        <v>9500</v>
      </c>
      <c r="F47" s="26">
        <v>6100</v>
      </c>
      <c r="G47" s="26">
        <v>3256.52</v>
      </c>
      <c r="H47" s="26">
        <f t="shared" si="1"/>
        <v>34.279157894736841</v>
      </c>
      <c r="I47" s="26">
        <f t="shared" si="2"/>
        <v>53.385573770491803</v>
      </c>
      <c r="J47" s="26">
        <f t="shared" si="3"/>
        <v>-1034.3799999999997</v>
      </c>
      <c r="K47" s="26">
        <f t="shared" si="4"/>
        <v>75.893635367871553</v>
      </c>
    </row>
    <row r="48" spans="1:11" x14ac:dyDescent="0.2">
      <c r="A48" s="12"/>
      <c r="B48" s="12">
        <v>18030100</v>
      </c>
      <c r="C48" s="16" t="s">
        <v>35</v>
      </c>
      <c r="D48" s="26">
        <v>85</v>
      </c>
      <c r="E48" s="26">
        <v>500</v>
      </c>
      <c r="F48" s="26">
        <v>100</v>
      </c>
      <c r="G48" s="26">
        <v>0</v>
      </c>
      <c r="H48" s="26">
        <f t="shared" si="1"/>
        <v>0</v>
      </c>
      <c r="I48" s="26"/>
      <c r="J48" s="26">
        <f t="shared" si="3"/>
        <v>-85</v>
      </c>
      <c r="K48" s="26"/>
    </row>
    <row r="49" spans="1:11" x14ac:dyDescent="0.2">
      <c r="A49" s="12"/>
      <c r="B49" s="12">
        <v>18030200</v>
      </c>
      <c r="C49" s="16" t="s">
        <v>36</v>
      </c>
      <c r="D49" s="26">
        <v>4205.8999999999996</v>
      </c>
      <c r="E49" s="26">
        <v>9000</v>
      </c>
      <c r="F49" s="26">
        <v>6000</v>
      </c>
      <c r="G49" s="26">
        <v>3256.52</v>
      </c>
      <c r="H49" s="26">
        <f t="shared" si="1"/>
        <v>36.183555555555557</v>
      </c>
      <c r="I49" s="26">
        <f t="shared" si="2"/>
        <v>54.275333333333329</v>
      </c>
      <c r="J49" s="26">
        <f t="shared" si="3"/>
        <v>-949.37999999999965</v>
      </c>
      <c r="K49" s="26">
        <f t="shared" si="4"/>
        <v>77.427423381440363</v>
      </c>
    </row>
    <row r="50" spans="1:11" x14ac:dyDescent="0.2">
      <c r="A50" s="12"/>
      <c r="B50" s="12">
        <v>18050000</v>
      </c>
      <c r="C50" s="16" t="s">
        <v>37</v>
      </c>
      <c r="D50" s="26">
        <v>10417867.41</v>
      </c>
      <c r="E50" s="26">
        <f>E51+E52+E53</f>
        <v>16720000</v>
      </c>
      <c r="F50" s="26">
        <v>11500000</v>
      </c>
      <c r="G50" s="26">
        <v>11188186.630000001</v>
      </c>
      <c r="H50" s="26">
        <f t="shared" si="1"/>
        <v>66.914991806220101</v>
      </c>
      <c r="I50" s="26">
        <f t="shared" si="2"/>
        <v>97.288579391304353</v>
      </c>
      <c r="J50" s="26">
        <f t="shared" si="3"/>
        <v>770319.22000000067</v>
      </c>
      <c r="K50" s="26">
        <f t="shared" si="4"/>
        <v>107.39421217110691</v>
      </c>
    </row>
    <row r="51" spans="1:11" x14ac:dyDescent="0.2">
      <c r="A51" s="12"/>
      <c r="B51" s="12">
        <v>18050300</v>
      </c>
      <c r="C51" s="16" t="s">
        <v>38</v>
      </c>
      <c r="D51" s="26">
        <v>330481.51</v>
      </c>
      <c r="E51" s="26">
        <v>480000</v>
      </c>
      <c r="F51" s="26">
        <v>360000</v>
      </c>
      <c r="G51" s="26">
        <v>355452.37</v>
      </c>
      <c r="H51" s="26">
        <f t="shared" si="1"/>
        <v>74.052577083333333</v>
      </c>
      <c r="I51" s="26">
        <f t="shared" si="2"/>
        <v>98.736769444444434</v>
      </c>
      <c r="J51" s="26">
        <f t="shared" si="3"/>
        <v>24970.859999999986</v>
      </c>
      <c r="K51" s="26">
        <f t="shared" si="4"/>
        <v>107.55590229541131</v>
      </c>
    </row>
    <row r="52" spans="1:11" x14ac:dyDescent="0.2">
      <c r="A52" s="12"/>
      <c r="B52" s="12">
        <v>18050400</v>
      </c>
      <c r="C52" s="16" t="s">
        <v>39</v>
      </c>
      <c r="D52" s="26">
        <v>7498089.2300000004</v>
      </c>
      <c r="E52" s="26">
        <v>10340000</v>
      </c>
      <c r="F52" s="26">
        <v>7690000</v>
      </c>
      <c r="G52" s="26">
        <v>7731945.6799999997</v>
      </c>
      <c r="H52" s="26">
        <f t="shared" si="1"/>
        <v>74.777037524177942</v>
      </c>
      <c r="I52" s="26">
        <f t="shared" si="2"/>
        <v>100.54545747724318</v>
      </c>
      <c r="J52" s="26">
        <f t="shared" si="3"/>
        <v>233856.44999999925</v>
      </c>
      <c r="K52" s="26">
        <f t="shared" si="4"/>
        <v>103.11888059512995</v>
      </c>
    </row>
    <row r="53" spans="1:11" ht="51" x14ac:dyDescent="0.2">
      <c r="A53" s="12"/>
      <c r="B53" s="12">
        <v>18050500</v>
      </c>
      <c r="C53" s="16" t="s">
        <v>40</v>
      </c>
      <c r="D53" s="26">
        <v>2589296.67</v>
      </c>
      <c r="E53" s="26">
        <v>5900000</v>
      </c>
      <c r="F53" s="26">
        <v>3450000</v>
      </c>
      <c r="G53" s="26">
        <v>3100788.58</v>
      </c>
      <c r="H53" s="26">
        <f t="shared" si="1"/>
        <v>52.555738644067794</v>
      </c>
      <c r="I53" s="26">
        <f t="shared" si="2"/>
        <v>89.877929855072466</v>
      </c>
      <c r="J53" s="26">
        <f t="shared" si="3"/>
        <v>511491.91000000015</v>
      </c>
      <c r="K53" s="26">
        <f t="shared" si="4"/>
        <v>119.75408673429453</v>
      </c>
    </row>
    <row r="54" spans="1:11" x14ac:dyDescent="0.2">
      <c r="A54" s="12"/>
      <c r="B54" s="13">
        <v>20000000</v>
      </c>
      <c r="C54" s="14" t="s">
        <v>41</v>
      </c>
      <c r="D54" s="25">
        <f>D55+D62+D71</f>
        <v>2559218.36</v>
      </c>
      <c r="E54" s="25">
        <f>E55+E62+E71</f>
        <v>3090000</v>
      </c>
      <c r="F54" s="25">
        <f t="shared" ref="F54:G54" si="5">F55+F62+F71</f>
        <v>2206200</v>
      </c>
      <c r="G54" s="25">
        <f t="shared" si="5"/>
        <v>1987883.19</v>
      </c>
      <c r="H54" s="25">
        <f t="shared" si="1"/>
        <v>64.332789320388343</v>
      </c>
      <c r="I54" s="25">
        <f t="shared" si="2"/>
        <v>90.104396246940439</v>
      </c>
      <c r="J54" s="25">
        <f t="shared" si="3"/>
        <v>-571335.16999999993</v>
      </c>
      <c r="K54" s="25">
        <f t="shared" si="4"/>
        <v>77.675403594713202</v>
      </c>
    </row>
    <row r="55" spans="1:11" ht="13.5" x14ac:dyDescent="0.2">
      <c r="A55" s="12"/>
      <c r="B55" s="12">
        <v>21000000</v>
      </c>
      <c r="C55" s="15" t="s">
        <v>42</v>
      </c>
      <c r="D55" s="26">
        <v>116527.05</v>
      </c>
      <c r="E55" s="26">
        <v>100500</v>
      </c>
      <c r="F55" s="26">
        <v>85500</v>
      </c>
      <c r="G55" s="26">
        <v>149563.85</v>
      </c>
      <c r="H55" s="26">
        <f t="shared" si="1"/>
        <v>148.8197512437811</v>
      </c>
      <c r="I55" s="26">
        <f t="shared" si="2"/>
        <v>174.92847953216375</v>
      </c>
      <c r="J55" s="26">
        <f t="shared" si="3"/>
        <v>33036.800000000003</v>
      </c>
      <c r="K55" s="26">
        <f t="shared" si="4"/>
        <v>128.35118541145596</v>
      </c>
    </row>
    <row r="56" spans="1:11" ht="63.75" x14ac:dyDescent="0.2">
      <c r="A56" s="12"/>
      <c r="B56" s="12">
        <v>21010000</v>
      </c>
      <c r="C56" s="16" t="s">
        <v>43</v>
      </c>
      <c r="D56" s="26">
        <v>293</v>
      </c>
      <c r="E56" s="26">
        <v>300</v>
      </c>
      <c r="F56" s="26">
        <v>300</v>
      </c>
      <c r="G56" s="26">
        <v>202</v>
      </c>
      <c r="H56" s="26">
        <f t="shared" si="1"/>
        <v>67.333333333333329</v>
      </c>
      <c r="I56" s="26"/>
      <c r="J56" s="26">
        <f t="shared" si="3"/>
        <v>-91</v>
      </c>
      <c r="K56" s="26">
        <f t="shared" si="4"/>
        <v>68.941979522184312</v>
      </c>
    </row>
    <row r="57" spans="1:11" ht="38.25" x14ac:dyDescent="0.2">
      <c r="A57" s="12"/>
      <c r="B57" s="12">
        <v>21010300</v>
      </c>
      <c r="C57" s="16" t="s">
        <v>44</v>
      </c>
      <c r="D57" s="26">
        <v>293</v>
      </c>
      <c r="E57" s="26">
        <v>300</v>
      </c>
      <c r="F57" s="26">
        <v>300</v>
      </c>
      <c r="G57" s="26">
        <v>202</v>
      </c>
      <c r="H57" s="26">
        <f t="shared" si="1"/>
        <v>67.333333333333329</v>
      </c>
      <c r="I57" s="26"/>
      <c r="J57" s="26">
        <f t="shared" si="3"/>
        <v>-91</v>
      </c>
      <c r="K57" s="26">
        <f t="shared" si="4"/>
        <v>68.941979522184312</v>
      </c>
    </row>
    <row r="58" spans="1:11" x14ac:dyDescent="0.2">
      <c r="A58" s="12"/>
      <c r="B58" s="12">
        <v>21080000</v>
      </c>
      <c r="C58" s="16" t="s">
        <v>45</v>
      </c>
      <c r="D58" s="26">
        <v>116234.05</v>
      </c>
      <c r="E58" s="26">
        <v>100200</v>
      </c>
      <c r="F58" s="26">
        <v>85200</v>
      </c>
      <c r="G58" s="26">
        <v>149361.85</v>
      </c>
      <c r="H58" s="26">
        <f t="shared" si="1"/>
        <v>149.06372255489023</v>
      </c>
      <c r="I58" s="26">
        <f t="shared" si="2"/>
        <v>175.30733568075118</v>
      </c>
      <c r="J58" s="26">
        <f t="shared" si="3"/>
        <v>33127.800000000003</v>
      </c>
      <c r="K58" s="26">
        <f t="shared" si="4"/>
        <v>128.50094270998903</v>
      </c>
    </row>
    <row r="59" spans="1:11" ht="63.75" x14ac:dyDescent="0.2">
      <c r="A59" s="12"/>
      <c r="B59" s="12">
        <v>21080900</v>
      </c>
      <c r="C59" s="16" t="s">
        <v>46</v>
      </c>
      <c r="D59" s="26">
        <v>232.05</v>
      </c>
      <c r="E59" s="26">
        <v>200</v>
      </c>
      <c r="F59" s="26">
        <v>200</v>
      </c>
      <c r="G59" s="26">
        <v>0</v>
      </c>
      <c r="H59" s="26">
        <f t="shared" si="1"/>
        <v>0</v>
      </c>
      <c r="I59" s="26"/>
      <c r="J59" s="26">
        <f t="shared" si="3"/>
        <v>-232.05</v>
      </c>
      <c r="K59" s="26">
        <f t="shared" si="4"/>
        <v>0</v>
      </c>
    </row>
    <row r="60" spans="1:11" x14ac:dyDescent="0.2">
      <c r="A60" s="12"/>
      <c r="B60" s="12">
        <v>21081100</v>
      </c>
      <c r="C60" s="16" t="s">
        <v>47</v>
      </c>
      <c r="D60" s="26">
        <v>68402</v>
      </c>
      <c r="E60" s="26">
        <v>50000</v>
      </c>
      <c r="F60" s="26">
        <v>45000</v>
      </c>
      <c r="G60" s="26">
        <v>115525.85</v>
      </c>
      <c r="H60" s="26">
        <f t="shared" si="1"/>
        <v>231.05169999999998</v>
      </c>
      <c r="I60" s="26">
        <f t="shared" si="2"/>
        <v>256.72411111111109</v>
      </c>
      <c r="J60" s="26">
        <f t="shared" si="3"/>
        <v>47123.850000000006</v>
      </c>
      <c r="K60" s="26">
        <f t="shared" si="4"/>
        <v>168.89250314318295</v>
      </c>
    </row>
    <row r="61" spans="1:11" ht="38.25" x14ac:dyDescent="0.2">
      <c r="A61" s="12"/>
      <c r="B61" s="12">
        <v>21081500</v>
      </c>
      <c r="C61" s="16" t="s">
        <v>48</v>
      </c>
      <c r="D61" s="26">
        <v>47600</v>
      </c>
      <c r="E61" s="26">
        <v>50000</v>
      </c>
      <c r="F61" s="26">
        <v>40000</v>
      </c>
      <c r="G61" s="26">
        <v>33836</v>
      </c>
      <c r="H61" s="26">
        <f t="shared" si="1"/>
        <v>67.671999999999997</v>
      </c>
      <c r="I61" s="26">
        <f t="shared" si="2"/>
        <v>84.59</v>
      </c>
      <c r="J61" s="26">
        <f t="shared" si="3"/>
        <v>-13764</v>
      </c>
      <c r="K61" s="26">
        <f t="shared" si="4"/>
        <v>71.084033613445371</v>
      </c>
    </row>
    <row r="62" spans="1:11" ht="27" x14ac:dyDescent="0.2">
      <c r="A62" s="12"/>
      <c r="B62" s="12">
        <v>22000000</v>
      </c>
      <c r="C62" s="15" t="s">
        <v>49</v>
      </c>
      <c r="D62" s="26">
        <v>2194283.19</v>
      </c>
      <c r="E62" s="26">
        <v>2839500</v>
      </c>
      <c r="F62" s="26">
        <v>1977200</v>
      </c>
      <c r="G62" s="26">
        <v>1805253.42</v>
      </c>
      <c r="H62" s="26">
        <f t="shared" si="1"/>
        <v>63.576454305335439</v>
      </c>
      <c r="I62" s="26">
        <f t="shared" si="2"/>
        <v>91.303531256322074</v>
      </c>
      <c r="J62" s="26">
        <f t="shared" si="3"/>
        <v>-389029.77</v>
      </c>
      <c r="K62" s="26">
        <f t="shared" si="4"/>
        <v>82.270758315384072</v>
      </c>
    </row>
    <row r="63" spans="1:11" x14ac:dyDescent="0.2">
      <c r="A63" s="12"/>
      <c r="B63" s="12">
        <v>22010000</v>
      </c>
      <c r="C63" s="16" t="s">
        <v>50</v>
      </c>
      <c r="D63" s="26">
        <v>1807527.34</v>
      </c>
      <c r="E63" s="26">
        <v>2401500</v>
      </c>
      <c r="F63" s="26">
        <v>1650000</v>
      </c>
      <c r="G63" s="26">
        <v>1591082.68</v>
      </c>
      <c r="H63" s="26">
        <f t="shared" si="1"/>
        <v>66.253703102227774</v>
      </c>
      <c r="I63" s="26">
        <f t="shared" si="2"/>
        <v>96.429253333333335</v>
      </c>
      <c r="J63" s="26">
        <f t="shared" si="3"/>
        <v>-216444.66000000015</v>
      </c>
      <c r="K63" s="26">
        <f t="shared" si="4"/>
        <v>88.0253728278323</v>
      </c>
    </row>
    <row r="64" spans="1:11" x14ac:dyDescent="0.2">
      <c r="A64" s="12"/>
      <c r="B64" s="12">
        <v>22012500</v>
      </c>
      <c r="C64" s="16" t="s">
        <v>51</v>
      </c>
      <c r="D64" s="26">
        <v>1318358.54</v>
      </c>
      <c r="E64" s="26">
        <v>1801500</v>
      </c>
      <c r="F64" s="26">
        <v>1200000</v>
      </c>
      <c r="G64" s="26">
        <v>932578.17</v>
      </c>
      <c r="H64" s="26">
        <f t="shared" si="1"/>
        <v>51.766759367194005</v>
      </c>
      <c r="I64" s="26">
        <f t="shared" si="2"/>
        <v>77.714847500000005</v>
      </c>
      <c r="J64" s="26">
        <f t="shared" si="3"/>
        <v>-385780.37</v>
      </c>
      <c r="K64" s="26">
        <f t="shared" si="4"/>
        <v>70.737825993830171</v>
      </c>
    </row>
    <row r="65" spans="1:11" ht="25.5" x14ac:dyDescent="0.2">
      <c r="A65" s="12"/>
      <c r="B65" s="12">
        <v>22012600</v>
      </c>
      <c r="C65" s="16" t="s">
        <v>52</v>
      </c>
      <c r="D65" s="26">
        <v>489168.8</v>
      </c>
      <c r="E65" s="26">
        <v>600000</v>
      </c>
      <c r="F65" s="26">
        <v>450000</v>
      </c>
      <c r="G65" s="26">
        <v>658504.51</v>
      </c>
      <c r="H65" s="26">
        <f t="shared" si="1"/>
        <v>109.75075166666666</v>
      </c>
      <c r="I65" s="26">
        <f t="shared" si="2"/>
        <v>146.33433555555555</v>
      </c>
      <c r="J65" s="26">
        <f t="shared" si="3"/>
        <v>169335.71000000002</v>
      </c>
      <c r="K65" s="26">
        <f t="shared" si="4"/>
        <v>134.61702994957977</v>
      </c>
    </row>
    <row r="66" spans="1:11" ht="38.25" x14ac:dyDescent="0.2">
      <c r="A66" s="12"/>
      <c r="B66" s="12">
        <v>22080000</v>
      </c>
      <c r="C66" s="16" t="s">
        <v>53</v>
      </c>
      <c r="D66" s="26">
        <v>323342.12</v>
      </c>
      <c r="E66" s="26">
        <v>350000</v>
      </c>
      <c r="F66" s="26">
        <v>262000</v>
      </c>
      <c r="G66" s="26">
        <v>164447.13</v>
      </c>
      <c r="H66" s="26">
        <f t="shared" si="1"/>
        <v>46.984894285714283</v>
      </c>
      <c r="I66" s="26">
        <f t="shared" si="2"/>
        <v>62.766080152671755</v>
      </c>
      <c r="J66" s="26">
        <f t="shared" si="3"/>
        <v>-158894.99</v>
      </c>
      <c r="K66" s="26">
        <f t="shared" si="4"/>
        <v>50.858555019061548</v>
      </c>
    </row>
    <row r="67" spans="1:11" ht="38.25" x14ac:dyDescent="0.2">
      <c r="A67" s="12"/>
      <c r="B67" s="12">
        <v>22080400</v>
      </c>
      <c r="C67" s="16" t="s">
        <v>54</v>
      </c>
      <c r="D67" s="26">
        <v>323342.12</v>
      </c>
      <c r="E67" s="26">
        <v>350000</v>
      </c>
      <c r="F67" s="26">
        <v>262000</v>
      </c>
      <c r="G67" s="26">
        <v>164447.13</v>
      </c>
      <c r="H67" s="26">
        <f t="shared" si="1"/>
        <v>46.984894285714283</v>
      </c>
      <c r="I67" s="26">
        <f t="shared" si="2"/>
        <v>62.766080152671755</v>
      </c>
      <c r="J67" s="26">
        <f t="shared" si="3"/>
        <v>-158894.99</v>
      </c>
      <c r="K67" s="26">
        <f t="shared" si="4"/>
        <v>50.858555019061548</v>
      </c>
    </row>
    <row r="68" spans="1:11" x14ac:dyDescent="0.2">
      <c r="A68" s="12"/>
      <c r="B68" s="12">
        <v>22090000</v>
      </c>
      <c r="C68" s="16" t="s">
        <v>55</v>
      </c>
      <c r="D68" s="26">
        <v>63413.73</v>
      </c>
      <c r="E68" s="26">
        <v>88000</v>
      </c>
      <c r="F68" s="26">
        <v>65200</v>
      </c>
      <c r="G68" s="26">
        <v>49723.61</v>
      </c>
      <c r="H68" s="26">
        <f t="shared" si="1"/>
        <v>56.504102272727273</v>
      </c>
      <c r="I68" s="26">
        <f t="shared" si="2"/>
        <v>76.263205521472386</v>
      </c>
      <c r="J68" s="26">
        <f t="shared" si="3"/>
        <v>-13690.120000000003</v>
      </c>
      <c r="K68" s="26">
        <f t="shared" si="4"/>
        <v>78.411426042909</v>
      </c>
    </row>
    <row r="69" spans="1:11" ht="38.25" x14ac:dyDescent="0.2">
      <c r="A69" s="12"/>
      <c r="B69" s="12">
        <v>22090100</v>
      </c>
      <c r="C69" s="16" t="s">
        <v>56</v>
      </c>
      <c r="D69" s="26">
        <v>57531.73</v>
      </c>
      <c r="E69" s="26">
        <v>80000</v>
      </c>
      <c r="F69" s="26">
        <v>59000</v>
      </c>
      <c r="G69" s="26">
        <v>45567.11</v>
      </c>
      <c r="H69" s="26">
        <f t="shared" si="1"/>
        <v>56.958887500000003</v>
      </c>
      <c r="I69" s="26">
        <f t="shared" si="2"/>
        <v>77.232389830508481</v>
      </c>
      <c r="J69" s="26">
        <f t="shared" si="3"/>
        <v>-11964.620000000003</v>
      </c>
      <c r="K69" s="26">
        <f t="shared" si="4"/>
        <v>79.203441301000339</v>
      </c>
    </row>
    <row r="70" spans="1:11" ht="38.25" x14ac:dyDescent="0.2">
      <c r="A70" s="12"/>
      <c r="B70" s="12">
        <v>22090400</v>
      </c>
      <c r="C70" s="16" t="s">
        <v>57</v>
      </c>
      <c r="D70" s="26">
        <v>5882</v>
      </c>
      <c r="E70" s="26">
        <v>8000</v>
      </c>
      <c r="F70" s="26">
        <v>6200</v>
      </c>
      <c r="G70" s="26">
        <v>4156.5</v>
      </c>
      <c r="H70" s="26">
        <f t="shared" si="1"/>
        <v>51.956250000000004</v>
      </c>
      <c r="I70" s="26">
        <f t="shared" si="2"/>
        <v>67.040322580645167</v>
      </c>
      <c r="J70" s="26">
        <f t="shared" si="3"/>
        <v>-1725.5</v>
      </c>
      <c r="K70" s="26">
        <f t="shared" si="4"/>
        <v>70.664739884393072</v>
      </c>
    </row>
    <row r="71" spans="1:11" ht="13.5" x14ac:dyDescent="0.2">
      <c r="A71" s="12"/>
      <c r="B71" s="12">
        <v>24000000</v>
      </c>
      <c r="C71" s="15" t="s">
        <v>58</v>
      </c>
      <c r="D71" s="26">
        <v>248408.12</v>
      </c>
      <c r="E71" s="26">
        <v>150000</v>
      </c>
      <c r="F71" s="26">
        <v>143500</v>
      </c>
      <c r="G71" s="26">
        <v>33065.919999999998</v>
      </c>
      <c r="H71" s="26">
        <f t="shared" si="1"/>
        <v>22.043946666666667</v>
      </c>
      <c r="I71" s="26">
        <f t="shared" si="2"/>
        <v>23.04245296167247</v>
      </c>
      <c r="J71" s="26">
        <f t="shared" si="3"/>
        <v>-215342.2</v>
      </c>
      <c r="K71" s="26">
        <f t="shared" si="4"/>
        <v>13.311126866545264</v>
      </c>
    </row>
    <row r="72" spans="1:11" x14ac:dyDescent="0.2">
      <c r="A72" s="12"/>
      <c r="B72" s="12">
        <v>24060000</v>
      </c>
      <c r="C72" s="16" t="s">
        <v>45</v>
      </c>
      <c r="D72" s="26">
        <v>248408.12</v>
      </c>
      <c r="E72" s="26">
        <v>150000</v>
      </c>
      <c r="F72" s="26">
        <v>143500</v>
      </c>
      <c r="G72" s="26">
        <v>33065.919999999998</v>
      </c>
      <c r="H72" s="26">
        <f t="shared" si="1"/>
        <v>22.043946666666667</v>
      </c>
      <c r="I72" s="26">
        <f t="shared" si="2"/>
        <v>23.04245296167247</v>
      </c>
      <c r="J72" s="26">
        <f t="shared" si="3"/>
        <v>-215342.2</v>
      </c>
      <c r="K72" s="26">
        <f t="shared" si="4"/>
        <v>13.311126866545264</v>
      </c>
    </row>
    <row r="73" spans="1:11" x14ac:dyDescent="0.2">
      <c r="A73" s="12"/>
      <c r="B73" s="12">
        <v>24060300</v>
      </c>
      <c r="C73" s="16" t="s">
        <v>45</v>
      </c>
      <c r="D73" s="26">
        <v>11771.87</v>
      </c>
      <c r="E73" s="26">
        <v>20000</v>
      </c>
      <c r="F73" s="26">
        <v>13500</v>
      </c>
      <c r="G73" s="26">
        <v>28247.7</v>
      </c>
      <c r="H73" s="26">
        <f t="shared" si="1"/>
        <v>141.23849999999999</v>
      </c>
      <c r="I73" s="26">
        <f t="shared" si="2"/>
        <v>209.24222222222224</v>
      </c>
      <c r="J73" s="26">
        <f t="shared" si="3"/>
        <v>16475.830000000002</v>
      </c>
      <c r="K73" s="26">
        <f t="shared" si="4"/>
        <v>239.95932676796463</v>
      </c>
    </row>
    <row r="74" spans="1:11" ht="63.75" x14ac:dyDescent="0.2">
      <c r="A74" s="12"/>
      <c r="B74" s="12">
        <v>24062200</v>
      </c>
      <c r="C74" s="16" t="s">
        <v>59</v>
      </c>
      <c r="D74" s="26">
        <v>236636.25</v>
      </c>
      <c r="E74" s="26">
        <v>130000</v>
      </c>
      <c r="F74" s="26">
        <v>130000</v>
      </c>
      <c r="G74" s="26">
        <v>4818.22</v>
      </c>
      <c r="H74" s="26">
        <f t="shared" si="1"/>
        <v>3.7063230769230771</v>
      </c>
      <c r="I74" s="26">
        <f>G74/F74*100</f>
        <v>3.7063230769230771</v>
      </c>
      <c r="J74" s="26">
        <f t="shared" si="3"/>
        <v>-231818.03</v>
      </c>
      <c r="K74" s="26">
        <f t="shared" si="4"/>
        <v>2.0361292912645466</v>
      </c>
    </row>
    <row r="75" spans="1:11" x14ac:dyDescent="0.2">
      <c r="A75" s="12"/>
      <c r="B75" s="13">
        <v>30000000</v>
      </c>
      <c r="C75" s="14" t="s">
        <v>60</v>
      </c>
      <c r="D75" s="25">
        <f>D76</f>
        <v>130834.6</v>
      </c>
      <c r="E75" s="25">
        <f>E76</f>
        <v>100000</v>
      </c>
      <c r="F75" s="25">
        <f t="shared" ref="F75:G75" si="6">F76</f>
        <v>100000</v>
      </c>
      <c r="G75" s="25">
        <f t="shared" si="6"/>
        <v>6000</v>
      </c>
      <c r="H75" s="25">
        <f t="shared" si="1"/>
        <v>6</v>
      </c>
      <c r="I75" s="25">
        <f>G75/F75*100</f>
        <v>6</v>
      </c>
      <c r="J75" s="25">
        <f t="shared" si="3"/>
        <v>-124834.6</v>
      </c>
      <c r="K75" s="25">
        <f t="shared" si="4"/>
        <v>4.5859428622092313</v>
      </c>
    </row>
    <row r="76" spans="1:11" x14ac:dyDescent="0.2">
      <c r="A76" s="12"/>
      <c r="B76" s="12">
        <v>31000000</v>
      </c>
      <c r="C76" s="16" t="s">
        <v>61</v>
      </c>
      <c r="D76" s="26">
        <v>130834.6</v>
      </c>
      <c r="E76" s="26">
        <v>100000</v>
      </c>
      <c r="F76" s="26">
        <v>100000</v>
      </c>
      <c r="G76" s="26">
        <v>6000</v>
      </c>
      <c r="H76" s="26">
        <f t="shared" si="1"/>
        <v>6</v>
      </c>
      <c r="I76" s="26">
        <f t="shared" ref="I76:I78" si="7">G76/F76*100</f>
        <v>6</v>
      </c>
      <c r="J76" s="26">
        <f t="shared" si="3"/>
        <v>-124834.6</v>
      </c>
      <c r="K76" s="26">
        <f t="shared" si="4"/>
        <v>4.5859428622092313</v>
      </c>
    </row>
    <row r="77" spans="1:11" ht="63.75" x14ac:dyDescent="0.2">
      <c r="A77" s="12"/>
      <c r="B77" s="12">
        <v>31010000</v>
      </c>
      <c r="C77" s="16" t="s">
        <v>62</v>
      </c>
      <c r="D77" s="26">
        <v>130834.6</v>
      </c>
      <c r="E77" s="26">
        <v>100000</v>
      </c>
      <c r="F77" s="26">
        <v>100000</v>
      </c>
      <c r="G77" s="26">
        <v>6000</v>
      </c>
      <c r="H77" s="26">
        <f t="shared" ref="H77:H137" si="8">G77/E77*100</f>
        <v>6</v>
      </c>
      <c r="I77" s="26">
        <f t="shared" si="7"/>
        <v>6</v>
      </c>
      <c r="J77" s="26">
        <f t="shared" ref="J77:J137" si="9">G77-D77</f>
        <v>-124834.6</v>
      </c>
      <c r="K77" s="26">
        <f t="shared" ref="K77:K137" si="10">G77/D77*100</f>
        <v>4.5859428622092313</v>
      </c>
    </row>
    <row r="78" spans="1:11" ht="63.75" x14ac:dyDescent="0.2">
      <c r="A78" s="12"/>
      <c r="B78" s="12">
        <v>31010200</v>
      </c>
      <c r="C78" s="16" t="s">
        <v>63</v>
      </c>
      <c r="D78" s="26">
        <v>130834.6</v>
      </c>
      <c r="E78" s="26">
        <v>100000</v>
      </c>
      <c r="F78" s="26">
        <v>100000</v>
      </c>
      <c r="G78" s="26">
        <v>6000</v>
      </c>
      <c r="H78" s="26">
        <f t="shared" si="8"/>
        <v>6</v>
      </c>
      <c r="I78" s="26">
        <f t="shared" si="7"/>
        <v>6</v>
      </c>
      <c r="J78" s="26">
        <f t="shared" si="9"/>
        <v>-124834.6</v>
      </c>
      <c r="K78" s="26">
        <f t="shared" si="10"/>
        <v>4.5859428622092313</v>
      </c>
    </row>
    <row r="79" spans="1:11" x14ac:dyDescent="0.2">
      <c r="A79" s="12"/>
      <c r="B79" s="13">
        <v>40000000</v>
      </c>
      <c r="C79" s="14" t="s">
        <v>64</v>
      </c>
      <c r="D79" s="25">
        <f>D80</f>
        <v>71985006.810000002</v>
      </c>
      <c r="E79" s="25">
        <f>E80</f>
        <v>76215305</v>
      </c>
      <c r="F79" s="25">
        <f t="shared" ref="F79:G79" si="11">F80</f>
        <v>58675215</v>
      </c>
      <c r="G79" s="25">
        <f t="shared" si="11"/>
        <v>58638977</v>
      </c>
      <c r="H79" s="25">
        <f t="shared" si="8"/>
        <v>76.938584710774293</v>
      </c>
      <c r="I79" s="25">
        <f t="shared" ref="I79:I103" si="12">G79/F79*100</f>
        <v>99.938239680928305</v>
      </c>
      <c r="J79" s="25">
        <f t="shared" si="9"/>
        <v>-13346029.810000002</v>
      </c>
      <c r="K79" s="25">
        <f t="shared" si="10"/>
        <v>81.459986736924222</v>
      </c>
    </row>
    <row r="80" spans="1:11" x14ac:dyDescent="0.2">
      <c r="A80" s="12"/>
      <c r="B80" s="12">
        <v>41000000</v>
      </c>
      <c r="C80" s="16" t="s">
        <v>65</v>
      </c>
      <c r="D80" s="26">
        <v>71985006.810000002</v>
      </c>
      <c r="E80" s="26">
        <f>E81+E83+E88+E91</f>
        <v>76215305</v>
      </c>
      <c r="F80" s="26">
        <f>F81+F83+F88+F91</f>
        <v>58675215</v>
      </c>
      <c r="G80" s="26">
        <v>58638977</v>
      </c>
      <c r="H80" s="26">
        <f t="shared" si="8"/>
        <v>76.938584710774293</v>
      </c>
      <c r="I80" s="26">
        <f t="shared" si="12"/>
        <v>99.938239680928305</v>
      </c>
      <c r="J80" s="26">
        <f t="shared" si="9"/>
        <v>-13346029.810000002</v>
      </c>
      <c r="K80" s="26">
        <f t="shared" si="10"/>
        <v>81.459986736924222</v>
      </c>
    </row>
    <row r="81" spans="1:11" x14ac:dyDescent="0.2">
      <c r="A81" s="12"/>
      <c r="B81" s="12">
        <v>41020000</v>
      </c>
      <c r="C81" s="16" t="s">
        <v>66</v>
      </c>
      <c r="D81" s="26">
        <v>5437800</v>
      </c>
      <c r="E81" s="26">
        <f>E82</f>
        <v>10182300</v>
      </c>
      <c r="F81" s="26">
        <v>7636500</v>
      </c>
      <c r="G81" s="26">
        <v>7636500</v>
      </c>
      <c r="H81" s="26">
        <f t="shared" si="8"/>
        <v>74.997790283138386</v>
      </c>
      <c r="I81" s="26">
        <f t="shared" si="12"/>
        <v>100</v>
      </c>
      <c r="J81" s="26">
        <f t="shared" si="9"/>
        <v>2198700</v>
      </c>
      <c r="K81" s="26">
        <f t="shared" si="10"/>
        <v>140.43363124793115</v>
      </c>
    </row>
    <row r="82" spans="1:11" x14ac:dyDescent="0.2">
      <c r="A82" s="12"/>
      <c r="B82" s="12">
        <v>41020100</v>
      </c>
      <c r="C82" s="16" t="s">
        <v>67</v>
      </c>
      <c r="D82" s="26">
        <v>5437800</v>
      </c>
      <c r="E82" s="26">
        <v>10182300</v>
      </c>
      <c r="F82" s="26">
        <v>7636500</v>
      </c>
      <c r="G82" s="26">
        <v>7636500</v>
      </c>
      <c r="H82" s="26">
        <f t="shared" si="8"/>
        <v>74.997790283138386</v>
      </c>
      <c r="I82" s="26">
        <f t="shared" si="12"/>
        <v>100</v>
      </c>
      <c r="J82" s="26">
        <f t="shared" si="9"/>
        <v>2198700</v>
      </c>
      <c r="K82" s="26">
        <f t="shared" si="10"/>
        <v>140.43363124793115</v>
      </c>
    </row>
    <row r="83" spans="1:11" x14ac:dyDescent="0.2">
      <c r="A83" s="12"/>
      <c r="B83" s="12">
        <v>41030000</v>
      </c>
      <c r="C83" s="16" t="s">
        <v>68</v>
      </c>
      <c r="D83" s="26">
        <v>53651800</v>
      </c>
      <c r="E83" s="26">
        <v>53361000</v>
      </c>
      <c r="F83" s="26">
        <v>40590500</v>
      </c>
      <c r="G83" s="26">
        <v>40590500</v>
      </c>
      <c r="H83" s="26">
        <f t="shared" si="8"/>
        <v>76.067727366428656</v>
      </c>
      <c r="I83" s="26">
        <f t="shared" si="12"/>
        <v>100</v>
      </c>
      <c r="J83" s="26">
        <f t="shared" si="9"/>
        <v>-13061300</v>
      </c>
      <c r="K83" s="26">
        <f t="shared" si="10"/>
        <v>75.655430013531699</v>
      </c>
    </row>
    <row r="84" spans="1:11" ht="38.25" x14ac:dyDescent="0.2">
      <c r="A84" s="12"/>
      <c r="B84" s="12">
        <v>41033200</v>
      </c>
      <c r="C84" s="16" t="s">
        <v>119</v>
      </c>
      <c r="D84" s="26">
        <v>4792000</v>
      </c>
      <c r="E84" s="26"/>
      <c r="F84" s="26"/>
      <c r="G84" s="26"/>
      <c r="H84" s="26"/>
      <c r="I84" s="26"/>
      <c r="J84" s="26"/>
      <c r="K84" s="26"/>
    </row>
    <row r="85" spans="1:11" ht="25.5" x14ac:dyDescent="0.2">
      <c r="A85" s="12"/>
      <c r="B85" s="12">
        <v>41033900</v>
      </c>
      <c r="C85" s="16" t="s">
        <v>69</v>
      </c>
      <c r="D85" s="26">
        <v>34101600</v>
      </c>
      <c r="E85" s="26">
        <v>48868700</v>
      </c>
      <c r="F85" s="26">
        <v>36098200</v>
      </c>
      <c r="G85" s="26">
        <v>36098200</v>
      </c>
      <c r="H85" s="26">
        <f t="shared" si="8"/>
        <v>73.867731288125114</v>
      </c>
      <c r="I85" s="26">
        <f t="shared" si="12"/>
        <v>100</v>
      </c>
      <c r="J85" s="26">
        <f t="shared" si="9"/>
        <v>1996600</v>
      </c>
      <c r="K85" s="26">
        <f t="shared" si="10"/>
        <v>105.85485725009971</v>
      </c>
    </row>
    <row r="86" spans="1:11" ht="25.5" x14ac:dyDescent="0.2">
      <c r="A86" s="12"/>
      <c r="B86" s="12">
        <v>41034200</v>
      </c>
      <c r="C86" s="16" t="s">
        <v>70</v>
      </c>
      <c r="D86" s="26">
        <v>12728200</v>
      </c>
      <c r="E86" s="26">
        <v>4492300</v>
      </c>
      <c r="F86" s="26">
        <v>4492300</v>
      </c>
      <c r="G86" s="26">
        <v>4492300</v>
      </c>
      <c r="H86" s="26">
        <f t="shared" si="8"/>
        <v>100</v>
      </c>
      <c r="I86" s="26">
        <f t="shared" si="12"/>
        <v>100</v>
      </c>
      <c r="J86" s="26">
        <f t="shared" si="9"/>
        <v>-8235900</v>
      </c>
      <c r="K86" s="26">
        <f t="shared" si="10"/>
        <v>35.294071431938526</v>
      </c>
    </row>
    <row r="87" spans="1:11" ht="38.25" x14ac:dyDescent="0.2">
      <c r="A87" s="12"/>
      <c r="B87" s="12">
        <v>41034500</v>
      </c>
      <c r="C87" s="16" t="s">
        <v>120</v>
      </c>
      <c r="D87" s="26">
        <v>2030000</v>
      </c>
      <c r="E87" s="26"/>
      <c r="F87" s="26"/>
      <c r="G87" s="26"/>
      <c r="H87" s="26"/>
      <c r="I87" s="26"/>
      <c r="J87" s="26">
        <f t="shared" si="9"/>
        <v>-2030000</v>
      </c>
      <c r="K87" s="26">
        <f t="shared" si="10"/>
        <v>0</v>
      </c>
    </row>
    <row r="88" spans="1:11" x14ac:dyDescent="0.2">
      <c r="A88" s="12"/>
      <c r="B88" s="12">
        <v>41040000</v>
      </c>
      <c r="C88" s="16" t="s">
        <v>71</v>
      </c>
      <c r="D88" s="26">
        <v>6213600</v>
      </c>
      <c r="E88" s="26">
        <v>3185600</v>
      </c>
      <c r="F88" s="26">
        <v>3036331</v>
      </c>
      <c r="G88" s="26">
        <v>3036331</v>
      </c>
      <c r="H88" s="26">
        <f t="shared" si="8"/>
        <v>95.314257910597689</v>
      </c>
      <c r="I88" s="26">
        <f t="shared" si="12"/>
        <v>100</v>
      </c>
      <c r="J88" s="26">
        <f t="shared" si="9"/>
        <v>-3177269</v>
      </c>
      <c r="K88" s="26">
        <f t="shared" si="10"/>
        <v>48.865890948886317</v>
      </c>
    </row>
    <row r="89" spans="1:11" ht="51" x14ac:dyDescent="0.2">
      <c r="A89" s="12"/>
      <c r="B89" s="12">
        <v>41040200</v>
      </c>
      <c r="C89" s="16" t="s">
        <v>72</v>
      </c>
      <c r="D89" s="26">
        <v>5915600</v>
      </c>
      <c r="E89" s="26">
        <v>3185600</v>
      </c>
      <c r="F89" s="26">
        <v>3036331</v>
      </c>
      <c r="G89" s="26">
        <v>3036331</v>
      </c>
      <c r="H89" s="26">
        <f t="shared" si="8"/>
        <v>95.314257910597689</v>
      </c>
      <c r="I89" s="26">
        <f t="shared" si="12"/>
        <v>100</v>
      </c>
      <c r="J89" s="26">
        <f t="shared" si="9"/>
        <v>-2879269</v>
      </c>
      <c r="K89" s="26">
        <f t="shared" si="10"/>
        <v>51.327523835282982</v>
      </c>
    </row>
    <row r="90" spans="1:11" x14ac:dyDescent="0.2">
      <c r="A90" s="12"/>
      <c r="B90" s="12">
        <v>41040400</v>
      </c>
      <c r="C90" s="16" t="s">
        <v>121</v>
      </c>
      <c r="D90" s="26">
        <v>298000</v>
      </c>
      <c r="E90" s="26"/>
      <c r="F90" s="26"/>
      <c r="G90" s="26"/>
      <c r="H90" s="26"/>
      <c r="I90" s="26"/>
      <c r="J90" s="26"/>
      <c r="K90" s="26"/>
    </row>
    <row r="91" spans="1:11" ht="25.5" x14ac:dyDescent="0.2">
      <c r="A91" s="12"/>
      <c r="B91" s="12">
        <v>41050000</v>
      </c>
      <c r="C91" s="16" t="s">
        <v>73</v>
      </c>
      <c r="D91" s="26">
        <v>6681806.8099999996</v>
      </c>
      <c r="E91" s="26">
        <v>9486405</v>
      </c>
      <c r="F91" s="26">
        <v>7411884</v>
      </c>
      <c r="G91" s="26">
        <v>7375646</v>
      </c>
      <c r="H91" s="26">
        <f t="shared" si="8"/>
        <v>77.749642778270584</v>
      </c>
      <c r="I91" s="26">
        <f t="shared" si="12"/>
        <v>99.511082472418622</v>
      </c>
      <c r="J91" s="26">
        <f t="shared" si="9"/>
        <v>693839.19000000041</v>
      </c>
      <c r="K91" s="26">
        <f t="shared" si="10"/>
        <v>110.38400555013952</v>
      </c>
    </row>
    <row r="92" spans="1:11" ht="63.75" x14ac:dyDescent="0.2">
      <c r="A92" s="12"/>
      <c r="B92" s="12">
        <v>41050900</v>
      </c>
      <c r="C92" s="16" t="s">
        <v>128</v>
      </c>
      <c r="D92" s="26"/>
      <c r="E92" s="26">
        <v>402225</v>
      </c>
      <c r="F92" s="26"/>
      <c r="G92" s="26">
        <v>0</v>
      </c>
      <c r="H92" s="26"/>
      <c r="I92" s="26"/>
      <c r="J92" s="26"/>
      <c r="K92" s="26"/>
    </row>
    <row r="93" spans="1:11" ht="38.25" x14ac:dyDescent="0.2">
      <c r="A93" s="12"/>
      <c r="B93" s="12">
        <v>41051000</v>
      </c>
      <c r="C93" s="16" t="s">
        <v>74</v>
      </c>
      <c r="D93" s="26">
        <v>570700</v>
      </c>
      <c r="E93" s="26">
        <v>938700</v>
      </c>
      <c r="F93" s="26">
        <v>703200</v>
      </c>
      <c r="G93" s="26">
        <v>703200</v>
      </c>
      <c r="H93" s="26">
        <f t="shared" si="8"/>
        <v>74.912112496005108</v>
      </c>
      <c r="I93" s="26">
        <f t="shared" si="12"/>
        <v>100</v>
      </c>
      <c r="J93" s="26">
        <f t="shared" si="9"/>
        <v>132500</v>
      </c>
      <c r="K93" s="26">
        <f t="shared" si="10"/>
        <v>123.21710180480112</v>
      </c>
    </row>
    <row r="94" spans="1:11" ht="38.25" x14ac:dyDescent="0.2">
      <c r="A94" s="12"/>
      <c r="B94" s="12">
        <v>41051100</v>
      </c>
      <c r="C94" s="16" t="s">
        <v>115</v>
      </c>
      <c r="D94" s="26">
        <v>3406350</v>
      </c>
      <c r="E94" s="26">
        <v>1111760</v>
      </c>
      <c r="F94" s="26">
        <v>1111760</v>
      </c>
      <c r="G94" s="26">
        <v>1111760</v>
      </c>
      <c r="H94" s="26">
        <f t="shared" si="8"/>
        <v>100</v>
      </c>
      <c r="I94" s="26">
        <f t="shared" si="12"/>
        <v>100</v>
      </c>
      <c r="J94" s="26">
        <f t="shared" si="9"/>
        <v>-2294590</v>
      </c>
      <c r="K94" s="26">
        <f t="shared" si="10"/>
        <v>32.637867512146435</v>
      </c>
    </row>
    <row r="95" spans="1:11" ht="38.25" x14ac:dyDescent="0.2">
      <c r="A95" s="12"/>
      <c r="B95" s="12">
        <v>41051200</v>
      </c>
      <c r="C95" s="16" t="s">
        <v>75</v>
      </c>
      <c r="D95" s="26">
        <v>196900</v>
      </c>
      <c r="E95" s="26">
        <v>254400</v>
      </c>
      <c r="F95" s="26">
        <v>204300</v>
      </c>
      <c r="G95" s="26">
        <v>204300</v>
      </c>
      <c r="H95" s="26">
        <f t="shared" si="8"/>
        <v>80.306603773584911</v>
      </c>
      <c r="I95" s="26">
        <f t="shared" si="12"/>
        <v>100</v>
      </c>
      <c r="J95" s="26">
        <f t="shared" si="9"/>
        <v>7400</v>
      </c>
      <c r="K95" s="26">
        <f t="shared" si="10"/>
        <v>103.75825292026408</v>
      </c>
    </row>
    <row r="96" spans="1:11" ht="51" x14ac:dyDescent="0.2">
      <c r="A96" s="12"/>
      <c r="B96" s="12">
        <v>41051400</v>
      </c>
      <c r="C96" s="16" t="s">
        <v>116</v>
      </c>
      <c r="D96" s="26">
        <v>672203</v>
      </c>
      <c r="E96" s="26">
        <v>701682</v>
      </c>
      <c r="F96" s="26">
        <v>608836</v>
      </c>
      <c r="G96" s="26">
        <v>608836</v>
      </c>
      <c r="H96" s="26">
        <f t="shared" si="8"/>
        <v>86.768080127465154</v>
      </c>
      <c r="I96" s="26">
        <f t="shared" si="12"/>
        <v>100</v>
      </c>
      <c r="J96" s="26">
        <f t="shared" si="9"/>
        <v>-63367</v>
      </c>
      <c r="K96" s="26">
        <f t="shared" si="10"/>
        <v>90.573234573484498</v>
      </c>
    </row>
    <row r="97" spans="1:11" ht="38.25" x14ac:dyDescent="0.2">
      <c r="A97" s="12"/>
      <c r="B97" s="12">
        <v>41051500</v>
      </c>
      <c r="C97" s="16" t="s">
        <v>76</v>
      </c>
      <c r="D97" s="26">
        <v>0</v>
      </c>
      <c r="E97" s="26">
        <v>142200</v>
      </c>
      <c r="F97" s="26">
        <v>142200</v>
      </c>
      <c r="G97" s="26">
        <v>142200</v>
      </c>
      <c r="H97" s="26">
        <f t="shared" si="8"/>
        <v>100</v>
      </c>
      <c r="I97" s="26">
        <f t="shared" si="12"/>
        <v>100</v>
      </c>
      <c r="J97" s="26">
        <f t="shared" si="9"/>
        <v>142200</v>
      </c>
      <c r="K97" s="26" t="e">
        <f t="shared" si="10"/>
        <v>#DIV/0!</v>
      </c>
    </row>
    <row r="98" spans="1:11" ht="51" x14ac:dyDescent="0.2">
      <c r="A98" s="12"/>
      <c r="B98" s="12">
        <v>41053000</v>
      </c>
      <c r="C98" s="16" t="s">
        <v>129</v>
      </c>
      <c r="D98" s="26">
        <v>0</v>
      </c>
      <c r="E98" s="26">
        <v>1495800</v>
      </c>
      <c r="F98" s="26">
        <v>253100</v>
      </c>
      <c r="G98" s="26">
        <v>253100</v>
      </c>
      <c r="H98" s="26">
        <f t="shared" si="8"/>
        <v>16.920711325043456</v>
      </c>
      <c r="I98" s="26">
        <f t="shared" si="12"/>
        <v>100</v>
      </c>
      <c r="J98" s="26">
        <f t="shared" si="9"/>
        <v>253100</v>
      </c>
      <c r="K98" s="26" t="e">
        <f t="shared" si="10"/>
        <v>#DIV/0!</v>
      </c>
    </row>
    <row r="99" spans="1:11" x14ac:dyDescent="0.2">
      <c r="A99" s="12"/>
      <c r="B99" s="12">
        <v>41053900</v>
      </c>
      <c r="C99" s="16" t="s">
        <v>77</v>
      </c>
      <c r="D99" s="26">
        <v>679244.81</v>
      </c>
      <c r="E99" s="26">
        <v>399838</v>
      </c>
      <c r="F99" s="26">
        <v>348688</v>
      </c>
      <c r="G99" s="26">
        <v>312450</v>
      </c>
      <c r="H99" s="26">
        <f t="shared" si="8"/>
        <v>78.144148380093938</v>
      </c>
      <c r="I99" s="26">
        <f t="shared" si="12"/>
        <v>89.607328041114116</v>
      </c>
      <c r="J99" s="26">
        <f t="shared" si="9"/>
        <v>-366794.81000000006</v>
      </c>
      <c r="K99" s="26">
        <f t="shared" si="10"/>
        <v>45.999615366954366</v>
      </c>
    </row>
    <row r="100" spans="1:11" ht="38.25" x14ac:dyDescent="0.2">
      <c r="A100" s="12"/>
      <c r="B100" s="12">
        <v>41054300</v>
      </c>
      <c r="C100" s="16" t="s">
        <v>131</v>
      </c>
      <c r="D100" s="26">
        <v>823309</v>
      </c>
      <c r="E100" s="26"/>
      <c r="F100" s="26"/>
      <c r="G100" s="26"/>
      <c r="H100" s="26"/>
      <c r="I100" s="26"/>
      <c r="J100" s="26"/>
      <c r="K100" s="26"/>
    </row>
    <row r="101" spans="1:11" ht="51" x14ac:dyDescent="0.2">
      <c r="A101" s="12"/>
      <c r="B101" s="12">
        <v>41054500</v>
      </c>
      <c r="C101" s="16" t="s">
        <v>132</v>
      </c>
      <c r="D101" s="26">
        <v>333100</v>
      </c>
      <c r="E101" s="26"/>
      <c r="F101" s="26"/>
      <c r="G101" s="26"/>
      <c r="H101" s="26"/>
      <c r="I101" s="26"/>
      <c r="J101" s="26"/>
      <c r="K101" s="26"/>
    </row>
    <row r="102" spans="1:11" ht="38.25" x14ac:dyDescent="0.2">
      <c r="A102" s="12"/>
      <c r="B102" s="12">
        <v>41054900</v>
      </c>
      <c r="C102" s="16" t="s">
        <v>130</v>
      </c>
      <c r="D102" s="26">
        <v>0</v>
      </c>
      <c r="E102" s="26">
        <v>3600000</v>
      </c>
      <c r="F102" s="26">
        <v>3600000</v>
      </c>
      <c r="G102" s="26">
        <v>3600000</v>
      </c>
      <c r="H102" s="26">
        <f t="shared" si="8"/>
        <v>100</v>
      </c>
      <c r="I102" s="26">
        <f t="shared" si="12"/>
        <v>100</v>
      </c>
      <c r="J102" s="26"/>
      <c r="K102" s="26"/>
    </row>
    <row r="103" spans="1:11" ht="38.25" x14ac:dyDescent="0.2">
      <c r="A103" s="12"/>
      <c r="B103" s="12">
        <v>41055000</v>
      </c>
      <c r="C103" s="16" t="s">
        <v>117</v>
      </c>
      <c r="D103" s="26">
        <v>0</v>
      </c>
      <c r="E103" s="26">
        <v>439800</v>
      </c>
      <c r="F103" s="26">
        <v>236200</v>
      </c>
      <c r="G103" s="26">
        <v>439800</v>
      </c>
      <c r="H103" s="26">
        <f t="shared" si="8"/>
        <v>100</v>
      </c>
      <c r="I103" s="26">
        <f t="shared" si="12"/>
        <v>186.19813717188822</v>
      </c>
      <c r="J103" s="26">
        <f t="shared" si="9"/>
        <v>439800</v>
      </c>
      <c r="K103" s="26" t="e">
        <f t="shared" si="10"/>
        <v>#DIV/0!</v>
      </c>
    </row>
    <row r="104" spans="1:11" s="17" customFormat="1" x14ac:dyDescent="0.2">
      <c r="A104" s="42" t="s">
        <v>78</v>
      </c>
      <c r="B104" s="42"/>
      <c r="C104" s="42"/>
      <c r="D104" s="27">
        <f>D13+D54+D75</f>
        <v>64660051.469999991</v>
      </c>
      <c r="E104" s="27">
        <f>E13+E54+E75</f>
        <v>96090000</v>
      </c>
      <c r="F104" s="27">
        <f>F13+F54+F75</f>
        <v>64116800</v>
      </c>
      <c r="G104" s="27">
        <f t="shared" ref="G104" si="13">G13+G54+G75</f>
        <v>67946716.019999996</v>
      </c>
      <c r="H104" s="27">
        <f t="shared" si="8"/>
        <v>70.711537121448643</v>
      </c>
      <c r="I104" s="27">
        <f>G104/F104*100</f>
        <v>105.97334243131284</v>
      </c>
      <c r="J104" s="27">
        <f t="shared" si="9"/>
        <v>3286664.5500000045</v>
      </c>
      <c r="K104" s="27">
        <f t="shared" si="10"/>
        <v>105.08299092759754</v>
      </c>
    </row>
    <row r="105" spans="1:11" s="17" customFormat="1" x14ac:dyDescent="0.2">
      <c r="A105" s="43" t="s">
        <v>79</v>
      </c>
      <c r="B105" s="43"/>
      <c r="C105" s="43"/>
      <c r="D105" s="28">
        <f>D104+D79</f>
        <v>136645058.28</v>
      </c>
      <c r="E105" s="28">
        <f>E104+E79</f>
        <v>172305305</v>
      </c>
      <c r="F105" s="28">
        <f>F104+F79</f>
        <v>122792015</v>
      </c>
      <c r="G105" s="28">
        <f t="shared" ref="G105" si="14">G104+G79</f>
        <v>126585693.02</v>
      </c>
      <c r="H105" s="28">
        <f t="shared" si="8"/>
        <v>73.465928991565292</v>
      </c>
      <c r="I105" s="28">
        <f t="shared" ref="I105:I135" si="15">G105/F105*100</f>
        <v>103.08951524250172</v>
      </c>
      <c r="J105" s="28">
        <f t="shared" si="9"/>
        <v>-10059365.260000005</v>
      </c>
      <c r="K105" s="28">
        <f t="shared" si="10"/>
        <v>92.638324878615578</v>
      </c>
    </row>
    <row r="106" spans="1:11" ht="14.25" customHeight="1" x14ac:dyDescent="0.2">
      <c r="A106" s="5"/>
      <c r="B106" s="18"/>
      <c r="C106" s="19" t="s">
        <v>112</v>
      </c>
      <c r="D106" s="29"/>
      <c r="E106" s="29"/>
      <c r="F106" s="29"/>
      <c r="G106" s="29"/>
      <c r="H106" s="30"/>
      <c r="I106" s="30"/>
      <c r="J106" s="30"/>
      <c r="K106" s="30"/>
    </row>
    <row r="107" spans="1:11" x14ac:dyDescent="0.2">
      <c r="B107" s="20">
        <v>10000000</v>
      </c>
      <c r="C107" s="21" t="s">
        <v>3</v>
      </c>
      <c r="D107" s="31">
        <v>115517.67</v>
      </c>
      <c r="E107" s="31">
        <v>166000</v>
      </c>
      <c r="F107" s="31">
        <v>130000</v>
      </c>
      <c r="G107" s="31">
        <v>92131.46</v>
      </c>
      <c r="H107" s="31">
        <f t="shared" si="8"/>
        <v>55.500879518072288</v>
      </c>
      <c r="I107" s="31">
        <f t="shared" si="15"/>
        <v>70.870353846153861</v>
      </c>
      <c r="J107" s="31">
        <f t="shared" si="9"/>
        <v>-23386.209999999992</v>
      </c>
      <c r="K107" s="31">
        <f t="shared" si="10"/>
        <v>79.75529631094534</v>
      </c>
    </row>
    <row r="108" spans="1:11" ht="13.5" x14ac:dyDescent="0.2">
      <c r="B108" s="12">
        <v>19000000</v>
      </c>
      <c r="C108" s="15" t="s">
        <v>93</v>
      </c>
      <c r="D108" s="26">
        <v>115517.67</v>
      </c>
      <c r="E108" s="26">
        <v>166000</v>
      </c>
      <c r="F108" s="26">
        <v>130000</v>
      </c>
      <c r="G108" s="26">
        <v>92131.46</v>
      </c>
      <c r="H108" s="32">
        <f t="shared" si="8"/>
        <v>55.500879518072288</v>
      </c>
      <c r="I108" s="32">
        <f t="shared" si="15"/>
        <v>70.870353846153861</v>
      </c>
      <c r="J108" s="32">
        <f t="shared" si="9"/>
        <v>-23386.209999999992</v>
      </c>
      <c r="K108" s="32">
        <f t="shared" si="10"/>
        <v>79.75529631094534</v>
      </c>
    </row>
    <row r="109" spans="1:11" x14ac:dyDescent="0.2">
      <c r="B109" s="12">
        <v>19010000</v>
      </c>
      <c r="C109" s="16" t="s">
        <v>94</v>
      </c>
      <c r="D109" s="26">
        <v>115517.67</v>
      </c>
      <c r="E109" s="26">
        <v>166000</v>
      </c>
      <c r="F109" s="26">
        <v>130000</v>
      </c>
      <c r="G109" s="26">
        <v>92131.46</v>
      </c>
      <c r="H109" s="32">
        <f t="shared" si="8"/>
        <v>55.500879518072288</v>
      </c>
      <c r="I109" s="32">
        <f t="shared" si="15"/>
        <v>70.870353846153861</v>
      </c>
      <c r="J109" s="32">
        <f t="shared" si="9"/>
        <v>-23386.209999999992</v>
      </c>
      <c r="K109" s="32">
        <f t="shared" si="10"/>
        <v>79.75529631094534</v>
      </c>
    </row>
    <row r="110" spans="1:11" ht="51" x14ac:dyDescent="0.2">
      <c r="B110" s="12">
        <v>19010100</v>
      </c>
      <c r="C110" s="16" t="s">
        <v>95</v>
      </c>
      <c r="D110" s="26">
        <v>60385.279999999999</v>
      </c>
      <c r="E110" s="26">
        <v>86000</v>
      </c>
      <c r="F110" s="26">
        <v>70000</v>
      </c>
      <c r="G110" s="26">
        <v>42592.29</v>
      </c>
      <c r="H110" s="32">
        <f t="shared" si="8"/>
        <v>49.525918604651167</v>
      </c>
      <c r="I110" s="32">
        <f t="shared" si="15"/>
        <v>60.846128571428572</v>
      </c>
      <c r="J110" s="32">
        <f t="shared" si="9"/>
        <v>-17792.989999999998</v>
      </c>
      <c r="K110" s="32">
        <f t="shared" si="10"/>
        <v>70.534226222019669</v>
      </c>
    </row>
    <row r="111" spans="1:11" ht="25.5" x14ac:dyDescent="0.2">
      <c r="B111" s="12">
        <v>19010200</v>
      </c>
      <c r="C111" s="16" t="s">
        <v>96</v>
      </c>
      <c r="D111" s="26">
        <v>11559.88</v>
      </c>
      <c r="E111" s="26">
        <v>20000</v>
      </c>
      <c r="F111" s="26">
        <v>15000</v>
      </c>
      <c r="G111" s="26">
        <v>0</v>
      </c>
      <c r="H111" s="32">
        <f t="shared" si="8"/>
        <v>0</v>
      </c>
      <c r="I111" s="32">
        <f t="shared" si="15"/>
        <v>0</v>
      </c>
      <c r="J111" s="32">
        <f t="shared" si="9"/>
        <v>-11559.88</v>
      </c>
      <c r="K111" s="32">
        <f t="shared" si="10"/>
        <v>0</v>
      </c>
    </row>
    <row r="112" spans="1:11" ht="51" x14ac:dyDescent="0.2">
      <c r="B112" s="12">
        <v>19010300</v>
      </c>
      <c r="C112" s="16" t="s">
        <v>97</v>
      </c>
      <c r="D112" s="26">
        <v>43572.51</v>
      </c>
      <c r="E112" s="26">
        <v>60000</v>
      </c>
      <c r="F112" s="26">
        <v>45000</v>
      </c>
      <c r="G112" s="26">
        <v>49539.17</v>
      </c>
      <c r="H112" s="32">
        <f t="shared" si="8"/>
        <v>82.565283333333326</v>
      </c>
      <c r="I112" s="32">
        <f t="shared" si="15"/>
        <v>110.08704444444444</v>
      </c>
      <c r="J112" s="32">
        <f t="shared" si="9"/>
        <v>5966.6599999999962</v>
      </c>
      <c r="K112" s="32">
        <f t="shared" si="10"/>
        <v>113.69363389898814</v>
      </c>
    </row>
    <row r="113" spans="2:11" x14ac:dyDescent="0.2">
      <c r="B113" s="20">
        <v>20000000</v>
      </c>
      <c r="C113" s="21" t="s">
        <v>41</v>
      </c>
      <c r="D113" s="31">
        <f>D114+D116+D120</f>
        <v>2977411.92</v>
      </c>
      <c r="E113" s="31">
        <f>E114+E116+E120</f>
        <v>3530586.09</v>
      </c>
      <c r="F113" s="31">
        <f t="shared" ref="F113" si="16">F114+F116+F120</f>
        <v>2502439.5699999998</v>
      </c>
      <c r="G113" s="31">
        <v>2360169.48</v>
      </c>
      <c r="H113" s="31">
        <f t="shared" si="8"/>
        <v>66.849226157802036</v>
      </c>
      <c r="I113" s="31">
        <f t="shared" si="15"/>
        <v>94.314744231765815</v>
      </c>
      <c r="J113" s="31">
        <f t="shared" si="9"/>
        <v>-617242.43999999994</v>
      </c>
      <c r="K113" s="31">
        <f t="shared" si="10"/>
        <v>79.269162058033274</v>
      </c>
    </row>
    <row r="114" spans="2:11" ht="13.5" x14ac:dyDescent="0.2">
      <c r="B114" s="12">
        <v>21000000</v>
      </c>
      <c r="C114" s="15" t="s">
        <v>42</v>
      </c>
      <c r="D114" s="26">
        <v>0</v>
      </c>
      <c r="E114" s="26">
        <v>144000</v>
      </c>
      <c r="F114" s="26">
        <v>0</v>
      </c>
      <c r="G114" s="26">
        <v>0</v>
      </c>
      <c r="H114" s="32">
        <f t="shared" si="8"/>
        <v>0</v>
      </c>
      <c r="I114" s="32"/>
      <c r="J114" s="32">
        <f t="shared" si="9"/>
        <v>0</v>
      </c>
      <c r="K114" s="32"/>
    </row>
    <row r="115" spans="2:11" ht="38.25" x14ac:dyDescent="0.2">
      <c r="B115" s="12">
        <v>21110000</v>
      </c>
      <c r="C115" s="16" t="s">
        <v>98</v>
      </c>
      <c r="D115" s="26">
        <v>0</v>
      </c>
      <c r="E115" s="26">
        <v>144000</v>
      </c>
      <c r="F115" s="26">
        <v>0</v>
      </c>
      <c r="G115" s="26">
        <v>0</v>
      </c>
      <c r="H115" s="32">
        <f t="shared" si="8"/>
        <v>0</v>
      </c>
      <c r="I115" s="32"/>
      <c r="J115" s="32">
        <f t="shared" si="9"/>
        <v>0</v>
      </c>
      <c r="K115" s="32"/>
    </row>
    <row r="116" spans="2:11" ht="13.5" x14ac:dyDescent="0.2">
      <c r="B116" s="12">
        <v>24000000</v>
      </c>
      <c r="C116" s="15" t="s">
        <v>58</v>
      </c>
      <c r="D116" s="26">
        <v>42062.09</v>
      </c>
      <c r="E116" s="26">
        <v>90000</v>
      </c>
      <c r="F116" s="26">
        <v>30000</v>
      </c>
      <c r="G116" s="26">
        <v>103930.48</v>
      </c>
      <c r="H116" s="32">
        <f t="shared" si="8"/>
        <v>115.47831111111111</v>
      </c>
      <c r="I116" s="32">
        <f t="shared" si="15"/>
        <v>346.43493333333333</v>
      </c>
      <c r="J116" s="32">
        <f t="shared" si="9"/>
        <v>61868.39</v>
      </c>
      <c r="K116" s="32">
        <f t="shared" si="10"/>
        <v>247.08824502063499</v>
      </c>
    </row>
    <row r="117" spans="2:11" x14ac:dyDescent="0.2">
      <c r="B117" s="12">
        <v>24060000</v>
      </c>
      <c r="C117" s="16" t="s">
        <v>45</v>
      </c>
      <c r="D117" s="26">
        <v>42062.09</v>
      </c>
      <c r="E117" s="26">
        <v>40000</v>
      </c>
      <c r="F117" s="26">
        <v>30000</v>
      </c>
      <c r="G117" s="26">
        <v>28704.74</v>
      </c>
      <c r="H117" s="32">
        <f t="shared" si="8"/>
        <v>71.76185000000001</v>
      </c>
      <c r="I117" s="32">
        <f t="shared" si="15"/>
        <v>95.68246666666667</v>
      </c>
      <c r="J117" s="32">
        <f t="shared" si="9"/>
        <v>-13357.349999999995</v>
      </c>
      <c r="K117" s="32">
        <f t="shared" si="10"/>
        <v>68.243732063718198</v>
      </c>
    </row>
    <row r="118" spans="2:11" ht="38.25" x14ac:dyDescent="0.2">
      <c r="B118" s="12">
        <v>24062100</v>
      </c>
      <c r="C118" s="16" t="s">
        <v>99</v>
      </c>
      <c r="D118" s="26">
        <v>42062.09</v>
      </c>
      <c r="E118" s="26">
        <v>40000</v>
      </c>
      <c r="F118" s="26">
        <v>30000</v>
      </c>
      <c r="G118" s="26">
        <v>28704.74</v>
      </c>
      <c r="H118" s="32">
        <f t="shared" si="8"/>
        <v>71.76185000000001</v>
      </c>
      <c r="I118" s="32">
        <f t="shared" si="15"/>
        <v>95.68246666666667</v>
      </c>
      <c r="J118" s="32">
        <f t="shared" si="9"/>
        <v>-13357.349999999995</v>
      </c>
      <c r="K118" s="32">
        <f t="shared" si="10"/>
        <v>68.243732063718198</v>
      </c>
    </row>
    <row r="119" spans="2:11" ht="25.5" x14ac:dyDescent="0.2">
      <c r="B119" s="12">
        <v>24170000</v>
      </c>
      <c r="C119" s="16" t="s">
        <v>100</v>
      </c>
      <c r="D119" s="26">
        <v>0</v>
      </c>
      <c r="E119" s="26">
        <v>50000</v>
      </c>
      <c r="F119" s="26">
        <v>0</v>
      </c>
      <c r="G119" s="26">
        <v>75225.740000000005</v>
      </c>
      <c r="H119" s="32">
        <f t="shared" si="8"/>
        <v>150.45148</v>
      </c>
      <c r="I119" s="32"/>
      <c r="J119" s="32">
        <f t="shared" si="9"/>
        <v>75225.740000000005</v>
      </c>
      <c r="K119" s="32"/>
    </row>
    <row r="120" spans="2:11" ht="13.5" x14ac:dyDescent="0.2">
      <c r="B120" s="12">
        <v>25000000</v>
      </c>
      <c r="C120" s="15" t="s">
        <v>101</v>
      </c>
      <c r="D120" s="26">
        <v>2935349.83</v>
      </c>
      <c r="E120" s="26">
        <v>3296586.09</v>
      </c>
      <c r="F120" s="26">
        <v>2472439.5699999998</v>
      </c>
      <c r="G120" s="26">
        <v>2256239</v>
      </c>
      <c r="H120" s="32">
        <f t="shared" si="8"/>
        <v>68.441682953288208</v>
      </c>
      <c r="I120" s="32">
        <f t="shared" si="15"/>
        <v>91.25557717877814</v>
      </c>
      <c r="J120" s="32">
        <f t="shared" si="9"/>
        <v>-679110.83000000007</v>
      </c>
      <c r="K120" s="32">
        <f t="shared" si="10"/>
        <v>76.864398816818365</v>
      </c>
    </row>
    <row r="121" spans="2:11" ht="25.5" x14ac:dyDescent="0.2">
      <c r="B121" s="12">
        <v>25010000</v>
      </c>
      <c r="C121" s="16" t="s">
        <v>102</v>
      </c>
      <c r="D121" s="26">
        <v>2084206.47</v>
      </c>
      <c r="E121" s="26">
        <v>2098783.6</v>
      </c>
      <c r="F121" s="26">
        <v>1574087.7</v>
      </c>
      <c r="G121" s="26">
        <v>1076731.1299999999</v>
      </c>
      <c r="H121" s="32">
        <f t="shared" si="8"/>
        <v>51.302627388550206</v>
      </c>
      <c r="I121" s="32">
        <f t="shared" si="15"/>
        <v>68.403503184733609</v>
      </c>
      <c r="J121" s="32">
        <f t="shared" si="9"/>
        <v>-1007475.3400000001</v>
      </c>
      <c r="K121" s="32">
        <f t="shared" si="10"/>
        <v>51.661442640085454</v>
      </c>
    </row>
    <row r="122" spans="2:11" ht="25.5" x14ac:dyDescent="0.2">
      <c r="B122" s="12">
        <v>25010100</v>
      </c>
      <c r="C122" s="16" t="s">
        <v>103</v>
      </c>
      <c r="D122" s="26">
        <v>997361.57</v>
      </c>
      <c r="E122" s="26">
        <v>1791930</v>
      </c>
      <c r="F122" s="26">
        <v>1343947.5</v>
      </c>
      <c r="G122" s="26">
        <v>810107.05</v>
      </c>
      <c r="H122" s="32">
        <f t="shared" si="8"/>
        <v>45.208632591674899</v>
      </c>
      <c r="I122" s="32">
        <f t="shared" si="15"/>
        <v>60.278176788899863</v>
      </c>
      <c r="J122" s="32">
        <f t="shared" si="9"/>
        <v>-187254.5199999999</v>
      </c>
      <c r="K122" s="32">
        <f t="shared" si="10"/>
        <v>81.225011507110707</v>
      </c>
    </row>
    <row r="123" spans="2:11" ht="38.25" x14ac:dyDescent="0.2">
      <c r="B123" s="12">
        <v>25010300</v>
      </c>
      <c r="C123" s="16" t="s">
        <v>104</v>
      </c>
      <c r="D123" s="26">
        <v>161487.67000000001</v>
      </c>
      <c r="E123" s="26">
        <v>180000</v>
      </c>
      <c r="F123" s="26">
        <v>135000</v>
      </c>
      <c r="G123" s="26">
        <v>121841.97</v>
      </c>
      <c r="H123" s="32">
        <f t="shared" si="8"/>
        <v>67.689983333333331</v>
      </c>
      <c r="I123" s="32">
        <f t="shared" si="15"/>
        <v>90.253311111111117</v>
      </c>
      <c r="J123" s="32">
        <f t="shared" si="9"/>
        <v>-39645.700000000012</v>
      </c>
      <c r="K123" s="32">
        <f t="shared" si="10"/>
        <v>75.449704612123014</v>
      </c>
    </row>
    <row r="124" spans="2:11" ht="25.5" x14ac:dyDescent="0.2">
      <c r="B124" s="12">
        <v>25010400</v>
      </c>
      <c r="C124" s="16" t="s">
        <v>105</v>
      </c>
      <c r="D124" s="26">
        <v>925357.23</v>
      </c>
      <c r="E124" s="26">
        <v>126853.6</v>
      </c>
      <c r="F124" s="26">
        <v>95140.2</v>
      </c>
      <c r="G124" s="26">
        <v>144782.10999999999</v>
      </c>
      <c r="H124" s="32">
        <f t="shared" si="8"/>
        <v>114.13322917126514</v>
      </c>
      <c r="I124" s="32">
        <f t="shared" si="15"/>
        <v>152.17763889502018</v>
      </c>
      <c r="J124" s="32">
        <f t="shared" si="9"/>
        <v>-780575.12</v>
      </c>
      <c r="K124" s="32">
        <f t="shared" si="10"/>
        <v>15.646077569416084</v>
      </c>
    </row>
    <row r="125" spans="2:11" x14ac:dyDescent="0.2">
      <c r="B125" s="12">
        <v>25020000</v>
      </c>
      <c r="C125" s="16" t="s">
        <v>106</v>
      </c>
      <c r="D125" s="26">
        <v>851143.36</v>
      </c>
      <c r="E125" s="26">
        <v>1197802.49</v>
      </c>
      <c r="F125" s="26">
        <v>898351.87</v>
      </c>
      <c r="G125" s="26">
        <v>1179507.8700000001</v>
      </c>
      <c r="H125" s="32">
        <f t="shared" si="8"/>
        <v>98.472651363414684</v>
      </c>
      <c r="I125" s="32">
        <f t="shared" si="15"/>
        <v>131.29686811917028</v>
      </c>
      <c r="J125" s="32">
        <f t="shared" si="9"/>
        <v>328364.51000000013</v>
      </c>
      <c r="K125" s="32">
        <f t="shared" si="10"/>
        <v>138.57922477360339</v>
      </c>
    </row>
    <row r="126" spans="2:11" x14ac:dyDescent="0.2">
      <c r="B126" s="12">
        <v>25020100</v>
      </c>
      <c r="C126" s="16" t="s">
        <v>107</v>
      </c>
      <c r="D126" s="26">
        <v>320157.81</v>
      </c>
      <c r="E126" s="26">
        <v>594502.49</v>
      </c>
      <c r="F126" s="26">
        <v>445876.87</v>
      </c>
      <c r="G126" s="26">
        <v>528110.92000000004</v>
      </c>
      <c r="H126" s="32">
        <f t="shared" si="8"/>
        <v>88.832415151028215</v>
      </c>
      <c r="I126" s="32">
        <f t="shared" si="15"/>
        <v>118.44321953726822</v>
      </c>
      <c r="J126" s="32">
        <f t="shared" si="9"/>
        <v>207953.11000000004</v>
      </c>
      <c r="K126" s="32">
        <f t="shared" si="10"/>
        <v>164.95331474187685</v>
      </c>
    </row>
    <row r="127" spans="2:11" ht="63.75" x14ac:dyDescent="0.2">
      <c r="B127" s="12">
        <v>25020200</v>
      </c>
      <c r="C127" s="16" t="s">
        <v>108</v>
      </c>
      <c r="D127" s="26">
        <v>530985.55000000005</v>
      </c>
      <c r="E127" s="26">
        <v>603300</v>
      </c>
      <c r="F127" s="26">
        <v>452475</v>
      </c>
      <c r="G127" s="26">
        <v>651396.94999999995</v>
      </c>
      <c r="H127" s="32">
        <f t="shared" si="8"/>
        <v>107.97231062489641</v>
      </c>
      <c r="I127" s="32">
        <f t="shared" si="15"/>
        <v>143.96308083319519</v>
      </c>
      <c r="J127" s="32">
        <f t="shared" si="9"/>
        <v>120411.39999999991</v>
      </c>
      <c r="K127" s="32">
        <f t="shared" si="10"/>
        <v>122.67696361981977</v>
      </c>
    </row>
    <row r="128" spans="2:11" x14ac:dyDescent="0.2">
      <c r="B128" s="20">
        <v>30000000</v>
      </c>
      <c r="C128" s="21" t="s">
        <v>60</v>
      </c>
      <c r="D128" s="31">
        <v>1920292.25</v>
      </c>
      <c r="E128" s="31">
        <v>3100000</v>
      </c>
      <c r="F128" s="31">
        <v>3100000</v>
      </c>
      <c r="G128" s="31">
        <v>2886050.74</v>
      </c>
      <c r="H128" s="31">
        <f t="shared" si="8"/>
        <v>93.098410967741941</v>
      </c>
      <c r="I128" s="25">
        <f>G128/F128*100</f>
        <v>93.098410967741941</v>
      </c>
      <c r="J128" s="31">
        <f t="shared" si="9"/>
        <v>965758.49000000022</v>
      </c>
      <c r="K128" s="31">
        <f t="shared" si="10"/>
        <v>150.29226619021142</v>
      </c>
    </row>
    <row r="129" spans="2:11" x14ac:dyDescent="0.2">
      <c r="B129" s="12">
        <v>33000000</v>
      </c>
      <c r="C129" s="16" t="s">
        <v>109</v>
      </c>
      <c r="D129" s="26">
        <v>1920292.25</v>
      </c>
      <c r="E129" s="26">
        <v>3100000</v>
      </c>
      <c r="F129" s="26">
        <v>3100000</v>
      </c>
      <c r="G129" s="26">
        <v>2886050.74</v>
      </c>
      <c r="H129" s="32">
        <f t="shared" si="8"/>
        <v>93.098410967741941</v>
      </c>
      <c r="I129" s="32">
        <f t="shared" si="15"/>
        <v>93.098410967741941</v>
      </c>
      <c r="J129" s="32">
        <f t="shared" si="9"/>
        <v>965758.49000000022</v>
      </c>
      <c r="K129" s="32">
        <f t="shared" si="10"/>
        <v>150.29226619021142</v>
      </c>
    </row>
    <row r="130" spans="2:11" x14ac:dyDescent="0.2">
      <c r="B130" s="12">
        <v>33010000</v>
      </c>
      <c r="C130" s="16" t="s">
        <v>110</v>
      </c>
      <c r="D130" s="26">
        <v>1920292.25</v>
      </c>
      <c r="E130" s="26">
        <v>3100000</v>
      </c>
      <c r="F130" s="26">
        <v>3100000</v>
      </c>
      <c r="G130" s="26">
        <v>2886050.74</v>
      </c>
      <c r="H130" s="32">
        <f t="shared" si="8"/>
        <v>93.098410967741941</v>
      </c>
      <c r="I130" s="32">
        <f t="shared" si="15"/>
        <v>93.098410967741941</v>
      </c>
      <c r="J130" s="32">
        <f t="shared" si="9"/>
        <v>965758.49000000022</v>
      </c>
      <c r="K130" s="32">
        <f t="shared" si="10"/>
        <v>150.29226619021142</v>
      </c>
    </row>
    <row r="131" spans="2:11" ht="63.75" x14ac:dyDescent="0.2">
      <c r="B131" s="12">
        <v>33010100</v>
      </c>
      <c r="C131" s="16" t="s">
        <v>111</v>
      </c>
      <c r="D131" s="26">
        <v>1920292.25</v>
      </c>
      <c r="E131" s="26">
        <v>3100000</v>
      </c>
      <c r="F131" s="26">
        <v>3100000</v>
      </c>
      <c r="G131" s="26">
        <v>2886050.74</v>
      </c>
      <c r="H131" s="32">
        <f t="shared" si="8"/>
        <v>93.098410967741941</v>
      </c>
      <c r="I131" s="32">
        <f t="shared" si="15"/>
        <v>93.098410967741941</v>
      </c>
      <c r="J131" s="32">
        <f t="shared" si="9"/>
        <v>965758.49000000022</v>
      </c>
      <c r="K131" s="32">
        <f t="shared" si="10"/>
        <v>150.29226619021142</v>
      </c>
    </row>
    <row r="132" spans="2:11" x14ac:dyDescent="0.2">
      <c r="B132" s="12">
        <v>40000000</v>
      </c>
      <c r="C132" s="16" t="s">
        <v>64</v>
      </c>
      <c r="D132" s="26">
        <v>271018.74</v>
      </c>
      <c r="E132" s="26">
        <v>319289.19</v>
      </c>
      <c r="F132" s="26">
        <v>319289.19</v>
      </c>
      <c r="G132" s="26">
        <v>319289.19</v>
      </c>
      <c r="H132" s="32">
        <f t="shared" si="8"/>
        <v>100</v>
      </c>
      <c r="I132" s="32">
        <f t="shared" si="15"/>
        <v>100</v>
      </c>
      <c r="J132" s="32">
        <f t="shared" si="9"/>
        <v>48270.450000000012</v>
      </c>
      <c r="K132" s="32">
        <f t="shared" si="10"/>
        <v>117.81074253389268</v>
      </c>
    </row>
    <row r="133" spans="2:11" x14ac:dyDescent="0.2">
      <c r="B133" s="12">
        <v>42020000</v>
      </c>
      <c r="C133" s="16" t="s">
        <v>127</v>
      </c>
      <c r="D133" s="26"/>
      <c r="E133" s="26">
        <v>319289.19</v>
      </c>
      <c r="F133" s="26">
        <v>319289.19</v>
      </c>
      <c r="G133" s="26">
        <v>319289.19</v>
      </c>
      <c r="H133" s="32">
        <f t="shared" si="8"/>
        <v>100</v>
      </c>
      <c r="I133" s="32">
        <f t="shared" si="15"/>
        <v>100</v>
      </c>
      <c r="J133" s="32"/>
      <c r="K133" s="32"/>
    </row>
    <row r="134" spans="2:11" ht="38.25" x14ac:dyDescent="0.2">
      <c r="B134" s="12">
        <v>42030300</v>
      </c>
      <c r="C134" s="16" t="s">
        <v>126</v>
      </c>
      <c r="D134" s="26">
        <v>271018.74</v>
      </c>
      <c r="E134" s="26"/>
      <c r="F134" s="26"/>
      <c r="G134" s="26"/>
      <c r="H134" s="32"/>
      <c r="I134" s="32"/>
      <c r="J134" s="32"/>
      <c r="K134" s="32"/>
    </row>
    <row r="135" spans="2:11" x14ac:dyDescent="0.2">
      <c r="B135" s="34" t="s">
        <v>78</v>
      </c>
      <c r="C135" s="35"/>
      <c r="D135" s="27">
        <f>D107+D113+D128</f>
        <v>5013221.84</v>
      </c>
      <c r="E135" s="27">
        <f>E107+E113+E128</f>
        <v>6796586.0899999999</v>
      </c>
      <c r="F135" s="27">
        <f>F107+F113+F128</f>
        <v>5732439.5700000003</v>
      </c>
      <c r="G135" s="27">
        <f>G107+G113+G128</f>
        <v>5338351.68</v>
      </c>
      <c r="H135" s="27">
        <f t="shared" si="8"/>
        <v>78.544604736993776</v>
      </c>
      <c r="I135" s="27">
        <f t="shared" si="15"/>
        <v>93.12530232220135</v>
      </c>
      <c r="J135" s="27">
        <f t="shared" si="9"/>
        <v>325129.83999999985</v>
      </c>
      <c r="K135" s="27">
        <f t="shared" si="10"/>
        <v>106.48544689177368</v>
      </c>
    </row>
    <row r="136" spans="2:11" x14ac:dyDescent="0.2">
      <c r="B136" s="36" t="s">
        <v>113</v>
      </c>
      <c r="C136" s="37"/>
      <c r="D136" s="28">
        <f>D135+D132</f>
        <v>5284240.58</v>
      </c>
      <c r="E136" s="28">
        <f>E135+E132</f>
        <v>7115875.2800000003</v>
      </c>
      <c r="F136" s="28">
        <f>F135+F132</f>
        <v>6051728.7600000007</v>
      </c>
      <c r="G136" s="28">
        <f>G135+G132</f>
        <v>5657640.8700000001</v>
      </c>
      <c r="H136" s="28">
        <f t="shared" si="8"/>
        <v>79.50730791897746</v>
      </c>
      <c r="I136" s="28">
        <f>G136/F136*100</f>
        <v>93.488011349669279</v>
      </c>
      <c r="J136" s="28">
        <f t="shared" si="9"/>
        <v>373400.29000000004</v>
      </c>
      <c r="K136" s="28">
        <f t="shared" si="10"/>
        <v>107.06629996017327</v>
      </c>
    </row>
    <row r="137" spans="2:11" x14ac:dyDescent="0.2">
      <c r="B137" s="38" t="s">
        <v>125</v>
      </c>
      <c r="C137" s="39"/>
      <c r="D137" s="33">
        <f>D105+D136</f>
        <v>141929298.86000001</v>
      </c>
      <c r="E137" s="33">
        <f t="shared" ref="E137:G137" si="17">E105+E136</f>
        <v>179421180.28</v>
      </c>
      <c r="F137" s="33">
        <f t="shared" si="17"/>
        <v>128843743.76000001</v>
      </c>
      <c r="G137" s="33">
        <f t="shared" si="17"/>
        <v>132243333.89</v>
      </c>
      <c r="H137" s="33">
        <f t="shared" si="8"/>
        <v>73.705531132737235</v>
      </c>
      <c r="I137" s="33">
        <f>G137/F137*100</f>
        <v>102.63853721631411</v>
      </c>
      <c r="J137" s="33">
        <f t="shared" si="9"/>
        <v>-9685964.9700000137</v>
      </c>
      <c r="K137" s="33">
        <f t="shared" si="10"/>
        <v>93.175500021630981</v>
      </c>
    </row>
  </sheetData>
  <mergeCells count="17">
    <mergeCell ref="B7:K7"/>
    <mergeCell ref="B135:C135"/>
    <mergeCell ref="B136:C136"/>
    <mergeCell ref="B137:C137"/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2020-10-15T09:26:42Z</cp:lastPrinted>
  <dcterms:created xsi:type="dcterms:W3CDTF">2020-04-02T06:17:40Z</dcterms:created>
  <dcterms:modified xsi:type="dcterms:W3CDTF">2020-11-20T10:43:24Z</dcterms:modified>
</cp:coreProperties>
</file>