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tables/table2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заходи 2020" sheetId="1" state="visible" r:id="rId1"/>
  </sheets>
  <definedNames>
    <definedName name="_xlnm.Print_Area" localSheetId="0">'заходи 2020'!$A$2:$M$509</definedName>
  </definedNames>
  <calcPr/>
</workbook>
</file>

<file path=xl/sharedStrings.xml><?xml version="1.0" encoding="utf-8"?>
<sst xmlns="http://schemas.openxmlformats.org/spreadsheetml/2006/main" count="229" uniqueCount="229">
  <si>
    <t xml:space="preserve">Додаток 2 до рішення 36 сесії Менської міської ради 7 скликання «Про затвердження програми культурно - мистецьких заходів на 2020-2022 роки» від 26.12.2019  № 652
</t>
  </si>
  <si>
    <t xml:space="preserve">Перелік культурно - мистецьких заходів :</t>
  </si>
  <si>
    <t xml:space="preserve"> на 2020 рік</t>
  </si>
  <si>
    <t xml:space="preserve">на 2021 рік</t>
  </si>
  <si>
    <t xml:space="preserve">на 2022 рік</t>
  </si>
  <si>
    <t>№</t>
  </si>
  <si>
    <t xml:space="preserve">Найменування заходу</t>
  </si>
  <si>
    <t xml:space="preserve">місяць проведення </t>
  </si>
  <si>
    <t xml:space="preserve">назва видатків</t>
  </si>
  <si>
    <t xml:space="preserve">Місце проведення </t>
  </si>
  <si>
    <t>придбання</t>
  </si>
  <si>
    <t>послуги</t>
  </si>
  <si>
    <t xml:space="preserve">Конкурс вертепів</t>
  </si>
  <si>
    <t>січень</t>
  </si>
  <si>
    <t xml:space="preserve">м. Мена</t>
  </si>
  <si>
    <t xml:space="preserve">Рекламна продукція</t>
  </si>
  <si>
    <t>Декорації</t>
  </si>
  <si>
    <t>канцтовари</t>
  </si>
  <si>
    <t>автопослуги</t>
  </si>
  <si>
    <t xml:space="preserve">Сувенірні пряники</t>
  </si>
  <si>
    <t xml:space="preserve">Гурти, солісти</t>
  </si>
  <si>
    <t>Аніматори</t>
  </si>
  <si>
    <t xml:space="preserve">всього по заходу</t>
  </si>
  <si>
    <t xml:space="preserve">Хрещення Господнє</t>
  </si>
  <si>
    <t xml:space="preserve">Менська ОТГ</t>
  </si>
  <si>
    <t xml:space="preserve">Мобільне харчування</t>
  </si>
  <si>
    <t>м.Мена</t>
  </si>
  <si>
    <t>села</t>
  </si>
  <si>
    <t xml:space="preserve">День Соборності України</t>
  </si>
  <si>
    <t>квіти</t>
  </si>
  <si>
    <t xml:space="preserve">Декорації для флешмобу</t>
  </si>
  <si>
    <t xml:space="preserve">Всього по заходу</t>
  </si>
  <si>
    <t xml:space="preserve">День пам"ті Героїв Крут</t>
  </si>
  <si>
    <t xml:space="preserve">с. Крути</t>
  </si>
  <si>
    <t xml:space="preserve">День Героїв Небесної сотні</t>
  </si>
  <si>
    <t>лютий</t>
  </si>
  <si>
    <t>Квіти</t>
  </si>
  <si>
    <t xml:space="preserve">Грамоти, рамки</t>
  </si>
  <si>
    <t>сувеніри</t>
  </si>
  <si>
    <t xml:space="preserve">День закоханих</t>
  </si>
  <si>
    <t xml:space="preserve">Світло-технічні послуги</t>
  </si>
  <si>
    <t>Канцтовари</t>
  </si>
  <si>
    <t>Автопослуги</t>
  </si>
  <si>
    <t xml:space="preserve">Сувеніри "Валентинки"</t>
  </si>
  <si>
    <t>Постер</t>
  </si>
  <si>
    <t xml:space="preserve">Проведення святкових заходів з нагоди для вшанування  учасників бойових дій на території інших держав та річниці виведення військ колишнього СРСР  з республіки Афганістан</t>
  </si>
  <si>
    <t xml:space="preserve">Зустріч весни "Масляна"</t>
  </si>
  <si>
    <t xml:space="preserve">мобільне харчування</t>
  </si>
  <si>
    <t xml:space="preserve">Послуги гурту</t>
  </si>
  <si>
    <t>Афіши</t>
  </si>
  <si>
    <t xml:space="preserve">послуги ведучих</t>
  </si>
  <si>
    <t xml:space="preserve">Сувенірна продукція</t>
  </si>
  <si>
    <t xml:space="preserve">Конкурс "Кращий читач року"</t>
  </si>
  <si>
    <t>березень</t>
  </si>
  <si>
    <t xml:space="preserve">Менська ОТГ Публічна бібліотека</t>
  </si>
  <si>
    <t xml:space="preserve">оформлення сцени</t>
  </si>
  <si>
    <t>фотопапір</t>
  </si>
  <si>
    <t xml:space="preserve">грамоти рамки</t>
  </si>
  <si>
    <t xml:space="preserve">8 Березня</t>
  </si>
  <si>
    <t>госптовари</t>
  </si>
  <si>
    <t xml:space="preserve">вітання в ЗМІ</t>
  </si>
  <si>
    <t>постер</t>
  </si>
  <si>
    <t>афіша</t>
  </si>
  <si>
    <t>коровай</t>
  </si>
  <si>
    <t xml:space="preserve">"Красуня Менщини"</t>
  </si>
  <si>
    <t xml:space="preserve">музичні послуги</t>
  </si>
  <si>
    <t>афіши</t>
  </si>
  <si>
    <t xml:space="preserve">публікація в ЗМІ</t>
  </si>
  <si>
    <t xml:space="preserve">сценічно постановочні</t>
  </si>
  <si>
    <t>декорації</t>
  </si>
  <si>
    <t xml:space="preserve">грамоти медалі</t>
  </si>
  <si>
    <t xml:space="preserve">Гумористичний  конкурс "Сміхотур"</t>
  </si>
  <si>
    <t>квітень</t>
  </si>
  <si>
    <t>Сувеніри</t>
  </si>
  <si>
    <t>вимпел.грамота</t>
  </si>
  <si>
    <t xml:space="preserve">сценічно - постановочні</t>
  </si>
  <si>
    <t xml:space="preserve">світлотехнічні послуги</t>
  </si>
  <si>
    <t xml:space="preserve">День Чорнобильської трагедії</t>
  </si>
  <si>
    <t xml:space="preserve">Літературно-художній конкурс казкарів "Чарівний світ казки"</t>
  </si>
  <si>
    <t xml:space="preserve">квітень - травень</t>
  </si>
  <si>
    <t xml:space="preserve">День пам"яті і примирення</t>
  </si>
  <si>
    <t>травень</t>
  </si>
  <si>
    <t>вінки</t>
  </si>
  <si>
    <t xml:space="preserve">моб. харчування</t>
  </si>
  <si>
    <t>а/послуги</t>
  </si>
  <si>
    <t xml:space="preserve">вітання у ЗМІ</t>
  </si>
  <si>
    <t xml:space="preserve">аренда костюмів</t>
  </si>
  <si>
    <t xml:space="preserve">Поїздка творчх колективів до Польщі з метою обміну досвідом в сфері культури</t>
  </si>
  <si>
    <t>ттттравень</t>
  </si>
  <si>
    <t>тра</t>
  </si>
  <si>
    <t xml:space="preserve">транспортні </t>
  </si>
  <si>
    <r>
      <t>тр</t>
    </r>
    <r>
      <rPr>
        <b/>
        <rFont val="Calibri"/>
        <scheme val="minor"/>
        <sz val="11"/>
      </rPr>
      <t>травень</t>
    </r>
  </si>
  <si>
    <t xml:space="preserve">транспортні витрати</t>
  </si>
  <si>
    <t xml:space="preserve">Участь у фолькльорному фестивалі-конкурсі ім. В. Полєвика</t>
  </si>
  <si>
    <t xml:space="preserve">м. Сновськ</t>
  </si>
  <si>
    <t xml:space="preserve">фольклорні колективи</t>
  </si>
  <si>
    <t xml:space="preserve">День захисту дітей</t>
  </si>
  <si>
    <t>банер</t>
  </si>
  <si>
    <t xml:space="preserve">Урочистості для випускників колективів</t>
  </si>
  <si>
    <t xml:space="preserve">квіти, сувеніри</t>
  </si>
  <si>
    <t xml:space="preserve">Троїцький ярмарок, Фестиваль "Куманець"</t>
  </si>
  <si>
    <t xml:space="preserve">маса керамічна</t>
  </si>
  <si>
    <t>дипломи</t>
  </si>
  <si>
    <t xml:space="preserve">книга "Менщина"</t>
  </si>
  <si>
    <t>запрошення</t>
  </si>
  <si>
    <t xml:space="preserve">моб. харчування гончарів</t>
  </si>
  <si>
    <t xml:space="preserve">сувенірна продукція</t>
  </si>
  <si>
    <t>гурт</t>
  </si>
  <si>
    <t>банери</t>
  </si>
  <si>
    <t xml:space="preserve">проживання та харчування гостей, учасників програми</t>
  </si>
  <si>
    <t xml:space="preserve">афіша запрошення</t>
  </si>
  <si>
    <t xml:space="preserve">Вечір памяті до 125 річниці Д.Калібаби</t>
  </si>
  <si>
    <t>червень</t>
  </si>
  <si>
    <t xml:space="preserve">сувеніри  книга "Менщина"</t>
  </si>
  <si>
    <t>буклет</t>
  </si>
  <si>
    <t xml:space="preserve">Святкування Дня конституції України</t>
  </si>
  <si>
    <t xml:space="preserve">світло-технічні послуги</t>
  </si>
  <si>
    <t xml:space="preserve">День скорботи і вшанування пам"яті жертв війни в України</t>
  </si>
  <si>
    <t xml:space="preserve">свічки лампадки</t>
  </si>
  <si>
    <t xml:space="preserve">День молоді </t>
  </si>
  <si>
    <t xml:space="preserve">Свято Івана Купала</t>
  </si>
  <si>
    <t>липень</t>
  </si>
  <si>
    <t xml:space="preserve">мобільне харчування </t>
  </si>
  <si>
    <t xml:space="preserve">оголошення в ЗМІ</t>
  </si>
  <si>
    <t xml:space="preserve">Європейський тиждень місцевого самоврядування</t>
  </si>
  <si>
    <t xml:space="preserve">Фестиваль світла та розвитку"ЛюМена"</t>
  </si>
  <si>
    <t>серпень</t>
  </si>
  <si>
    <t xml:space="preserve">дитяче мобільне харчування</t>
  </si>
  <si>
    <t>сцена</t>
  </si>
  <si>
    <t xml:space="preserve">банери для фотозони</t>
  </si>
  <si>
    <t xml:space="preserve">матеріали для декорацій</t>
  </si>
  <si>
    <t xml:space="preserve">рекламна продукція</t>
  </si>
  <si>
    <t>хедлайнер</t>
  </si>
  <si>
    <t xml:space="preserve">аніматори для дітей</t>
  </si>
  <si>
    <t xml:space="preserve">"День Незалежності України""День прапора"</t>
  </si>
  <si>
    <t xml:space="preserve">послуги харчування</t>
  </si>
  <si>
    <t xml:space="preserve">публікація в газеті</t>
  </si>
  <si>
    <t>квіти,сувеніри</t>
  </si>
  <si>
    <t>"Медовуха-Фест"</t>
  </si>
  <si>
    <t xml:space="preserve">с. Дягова</t>
  </si>
  <si>
    <t xml:space="preserve">сувеніри дипломи рамки</t>
  </si>
  <si>
    <t xml:space="preserve">аніматори </t>
  </si>
  <si>
    <t xml:space="preserve">сценічно- постановочні послуги</t>
  </si>
  <si>
    <t xml:space="preserve">Супер читач літа </t>
  </si>
  <si>
    <t>конкурс</t>
  </si>
  <si>
    <t xml:space="preserve">Дні населених пунктів громади</t>
  </si>
  <si>
    <t xml:space="preserve">протягом року</t>
  </si>
  <si>
    <t>аніматори</t>
  </si>
  <si>
    <t xml:space="preserve">День міста Мена</t>
  </si>
  <si>
    <t>вересень</t>
  </si>
  <si>
    <t xml:space="preserve"> </t>
  </si>
  <si>
    <t xml:space="preserve">Аніматори для дітей</t>
  </si>
  <si>
    <t xml:space="preserve">Сувеніри дітям</t>
  </si>
  <si>
    <t xml:space="preserve">Сувеніри за конкурси</t>
  </si>
  <si>
    <t>Банери</t>
  </si>
  <si>
    <t xml:space="preserve">Сцена звук світло</t>
  </si>
  <si>
    <t xml:space="preserve">Сценічно - постановочні</t>
  </si>
  <si>
    <t xml:space="preserve">Сувеніри подяки грамоти</t>
  </si>
  <si>
    <t xml:space="preserve">Аренда костюмів</t>
  </si>
  <si>
    <t xml:space="preserve">Відео фото зйомка</t>
  </si>
  <si>
    <t>Діджей</t>
  </si>
  <si>
    <t xml:space="preserve">Афіши запрошення</t>
  </si>
  <si>
    <t xml:space="preserve">Квіти </t>
  </si>
  <si>
    <t>Гурти</t>
  </si>
  <si>
    <t xml:space="preserve">День вигнання з міста Мена фашистських загарбників</t>
  </si>
  <si>
    <t xml:space="preserve">Робота літньої сцени</t>
  </si>
  <si>
    <t>гурти</t>
  </si>
  <si>
    <t xml:space="preserve">День людей похилого віку</t>
  </si>
  <si>
    <t>жовтень</t>
  </si>
  <si>
    <t xml:space="preserve">День козацтва в </t>
  </si>
  <si>
    <t>Україні</t>
  </si>
  <si>
    <t xml:space="preserve">День захисника</t>
  </si>
  <si>
    <t xml:space="preserve">Грамоти рамки</t>
  </si>
  <si>
    <t xml:space="preserve">Гра - конкурс "Гей козак козаченько"</t>
  </si>
  <si>
    <t xml:space="preserve">м.Мена Публічна бібліотека</t>
  </si>
  <si>
    <t xml:space="preserve">нагородна продукція</t>
  </si>
  <si>
    <t xml:space="preserve">Молодіжна розважальна програма "Шалена паті"</t>
  </si>
  <si>
    <t xml:space="preserve">День працівників </t>
  </si>
  <si>
    <t>культури</t>
  </si>
  <si>
    <t>листопад</t>
  </si>
  <si>
    <t xml:space="preserve">всього по заходах</t>
  </si>
  <si>
    <t xml:space="preserve">День працівників сільського господарства </t>
  </si>
  <si>
    <t xml:space="preserve">Благодійний </t>
  </si>
  <si>
    <t>фестиваль</t>
  </si>
  <si>
    <t xml:space="preserve">"Подих життя"</t>
  </si>
  <si>
    <t xml:space="preserve">дипломи рамки</t>
  </si>
  <si>
    <t>сценічно-постановочні</t>
  </si>
  <si>
    <t xml:space="preserve">світло технічні послуги</t>
  </si>
  <si>
    <t xml:space="preserve">відео фото зйомки</t>
  </si>
  <si>
    <t>16.400</t>
  </si>
  <si>
    <t xml:space="preserve">День пам"яті жертв голомору</t>
  </si>
  <si>
    <t xml:space="preserve">матеріал для декорацій</t>
  </si>
  <si>
    <t xml:space="preserve">Веселий ярмарок українських страв"</t>
  </si>
  <si>
    <t xml:space="preserve">День ліквідатора</t>
  </si>
  <si>
    <t>грудень</t>
  </si>
  <si>
    <t xml:space="preserve">Чорнобильської трагедії</t>
  </si>
  <si>
    <t xml:space="preserve">День збройних сил України</t>
  </si>
  <si>
    <t xml:space="preserve">День Місцевого самоврядування</t>
  </si>
  <si>
    <t xml:space="preserve">Святий Миколай</t>
  </si>
  <si>
    <t xml:space="preserve">Відкриття ялинки</t>
  </si>
  <si>
    <t xml:space="preserve">світло звук</t>
  </si>
  <si>
    <t xml:space="preserve">Новорічний мюзикл. Новорічні програми</t>
  </si>
  <si>
    <t xml:space="preserve">матеріал для оформлення сцени</t>
  </si>
  <si>
    <t xml:space="preserve">Заходи по вшануванню пам"яті загиблих воїнів АТО</t>
  </si>
  <si>
    <t xml:space="preserve">свічки , лампадки</t>
  </si>
  <si>
    <t xml:space="preserve">Засідання клубу сімейного дозвілля "Сімейний вулик"</t>
  </si>
  <si>
    <t xml:space="preserve">Менська ОТГ КЗ Публічна бібліотека</t>
  </si>
  <si>
    <t xml:space="preserve">Творчий проект "Абетка мого міста"</t>
  </si>
  <si>
    <t xml:space="preserve">м.Мена КЗ Публічна бібліотека</t>
  </si>
  <si>
    <t>фотодрук</t>
  </si>
  <si>
    <t xml:space="preserve">"Родинне читання єднає"  цикл читань від відомих сімей міста  </t>
  </si>
  <si>
    <t>щоквартально</t>
  </si>
  <si>
    <t xml:space="preserve">м. Мена КЗ Публічна бібліотека</t>
  </si>
  <si>
    <t xml:space="preserve">Святкування нетрадиційних свят</t>
  </si>
  <si>
    <t xml:space="preserve">КЗ Менська ОТГ Публічна бібліотека</t>
  </si>
  <si>
    <t xml:space="preserve">Цикл поетичних зустрічей з поетами - земляками</t>
  </si>
  <si>
    <t xml:space="preserve">Ювілейні програми творчих колективів</t>
  </si>
  <si>
    <t xml:space="preserve">Святкування за старовинними обрядами "Маковія"</t>
  </si>
  <si>
    <t xml:space="preserve">КЗ Менський краєзнавчий музей ім.В.Покотила</t>
  </si>
  <si>
    <t xml:space="preserve">матеріал для оформлення заходу</t>
  </si>
  <si>
    <t xml:space="preserve">Відзначення дня козацтва, Дня захисника України</t>
  </si>
  <si>
    <t xml:space="preserve">матеріал для оформлення залу</t>
  </si>
  <si>
    <t xml:space="preserve">Відкриті майстер класи та конкурс  по виготовленню старовинних оберегів до Різдвяних свят</t>
  </si>
  <si>
    <t xml:space="preserve">грудень </t>
  </si>
  <si>
    <t xml:space="preserve">матеріал для проведення майстер класів</t>
  </si>
  <si>
    <t>разом:</t>
  </si>
  <si>
    <t xml:space="preserve">Начальник відділу культури</t>
  </si>
  <si>
    <t xml:space="preserve">Менської міської ради                                                                     Шелудько С.В.</t>
  </si>
  <si>
    <t xml:space="preserve">Гол.бухгалтер                                                                                      Дурницька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</si>
</sst>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_ ;[Red]\-0.00\ "/>
    <numFmt numFmtId="161" formatCode="#,##0.00_₴"/>
  </numFmts>
  <fonts count="15">
    <font>
      <name val="Calibri"/>
      <color theme="1"/>
      <sz val="11"/>
      <scheme val="minor"/>
    </font>
    <font>
      <name val="Calibri"/>
      <color rgb="FF9C5700"/>
      <sz val="11"/>
      <scheme val="minor"/>
    </font>
    <font>
      <name val="Calibri"/>
      <color rgb="FF9C0006"/>
      <sz val="11"/>
      <scheme val="minor"/>
    </font>
    <font>
      <name val="Calibri"/>
      <color rgb="FF006100"/>
      <sz val="11"/>
      <scheme val="minor"/>
    </font>
    <font>
      <name val="Times New Roman"/>
      <color theme="1"/>
      <sz val="11"/>
    </font>
    <font>
      <name val="Times New Roman"/>
      <b/>
      <color theme="1"/>
      <sz val="11"/>
    </font>
    <font>
      <name val="Times New Roman"/>
      <color theme="1"/>
      <sz val="10"/>
    </font>
    <font>
      <name val="Times New Roman"/>
      <color theme="1"/>
      <sz val="12"/>
    </font>
    <font>
      <name val="Times New Roman"/>
      <b/>
      <color theme="1"/>
      <sz val="12"/>
    </font>
    <font>
      <name val="Times New Roman"/>
      <b/>
      <color theme="1"/>
      <sz val="14"/>
    </font>
    <font>
      <name val="Times New Roman"/>
      <b/>
      <i/>
      <color theme="1"/>
      <sz val="11"/>
    </font>
    <font>
      <name val="Times New Roman"/>
      <b/>
      <sz val="11"/>
    </font>
    <font>
      <name val="Times New Roman"/>
      <b/>
      <color theme="0"/>
      <sz val="11"/>
    </font>
    <font>
      <name val="Times New Roman"/>
      <sz val="11"/>
    </font>
    <font>
      <name val="Times New Roman"/>
      <color rgb="FF9C0006"/>
      <sz val="11"/>
    </font>
  </fonts>
  <fills count="14">
    <fill>
      <patternFill patternType="none"/>
    </fill>
    <fill>
      <patternFill patternType="none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59999389629810485"/>
        <bgColor theme="9" tint="0.5999938962981048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fontId="0" fillId="0" borderId="0" numFmtId="0"/>
    <xf fontId="0" fillId="2" borderId="0" numFmtId="0" applyFill="1"/>
    <xf fontId="0" fillId="3" borderId="0" numFmtId="0" applyFill="1"/>
    <xf fontId="1" fillId="4" borderId="0" numFmtId="0" applyFont="1" applyFill="1"/>
    <xf fontId="2" fillId="5" borderId="0" numFmtId="0" applyFont="1" applyFill="1"/>
    <xf fontId="0" fillId="0" borderId="0" numFmtId="0"/>
    <xf fontId="0" fillId="0" borderId="0" numFmtId="0"/>
    <xf fontId="3" fillId="6" borderId="0" numFmtId="0" applyFont="1" applyFill="1"/>
  </cellStyleXfs>
  <cellXfs count="358">
    <xf fontId="0" fillId="0" borderId="0" numFmtId="0" xfId="0"/>
    <xf fontId="4" fillId="0" borderId="0" numFmtId="0" xfId="0" applyFont="1"/>
    <xf fontId="5" fillId="0" borderId="0" numFmtId="0" xfId="0" applyFont="1"/>
    <xf fontId="4" fillId="0" borderId="0" numFmtId="2" xfId="0" applyNumberFormat="1" applyFont="1"/>
    <xf fontId="6" fillId="0" borderId="0" numFmtId="0" xfId="0" applyFont="1" applyAlignment="1">
      <alignment horizontal="center" wrapText="1"/>
    </xf>
    <xf fontId="7" fillId="0" borderId="0" numFmtId="0" xfId="0" applyFont="1"/>
    <xf fontId="8" fillId="0" borderId="0" numFmtId="0" xfId="0" applyFont="1"/>
    <xf fontId="9" fillId="0" borderId="0" numFmtId="0" xfId="0" applyFont="1" applyAlignment="1">
      <alignment horizontal="center" wrapText="1"/>
    </xf>
    <xf fontId="8" fillId="0" borderId="1" numFmtId="0" xfId="0" applyFont="1" applyBorder="1"/>
    <xf fontId="8" fillId="0" borderId="2" numFmtId="0" xfId="0" applyFont="1" applyBorder="1" applyAlignment="1">
      <alignment wrapText="1"/>
    </xf>
    <xf fontId="8" fillId="0" borderId="3" numFmtId="0" xfId="0" applyFont="1" applyBorder="1" applyAlignment="1">
      <alignment wrapText="1"/>
    </xf>
    <xf fontId="8" fillId="0" borderId="4" numFmtId="0" xfId="0" applyFont="1" applyBorder="1" applyAlignment="1">
      <alignment horizontal="center" wrapText="1"/>
    </xf>
    <xf fontId="8" fillId="0" borderId="3" numFmtId="0" xfId="0" applyFont="1" applyBorder="1" applyAlignment="1">
      <alignment horizontal="center" wrapText="1"/>
    </xf>
    <xf fontId="10" fillId="0" borderId="1" numFmtId="0" xfId="0" applyFont="1" applyBorder="1"/>
    <xf fontId="10" fillId="0" borderId="5" numFmtId="0" xfId="0" applyFont="1" applyBorder="1" applyAlignment="1">
      <alignment wrapText="1"/>
    </xf>
    <xf fontId="10" fillId="0" borderId="6" numFmtId="0" xfId="0" applyFont="1" applyBorder="1"/>
    <xf fontId="10" fillId="0" borderId="6" numFmtId="0" xfId="0" applyFont="1" applyBorder="1" applyAlignment="1">
      <alignment wrapText="1"/>
    </xf>
    <xf fontId="10" fillId="0" borderId="7" numFmtId="0" xfId="0" applyFont="1" applyBorder="1" applyAlignment="1">
      <alignment wrapText="1"/>
    </xf>
    <xf fontId="10" fillId="0" borderId="8" numFmtId="1" xfId="0" applyNumberFormat="1" applyFont="1" applyBorder="1"/>
    <xf fontId="10" fillId="0" borderId="9" numFmtId="1" xfId="0" applyNumberFormat="1" applyFont="1" applyBorder="1"/>
    <xf fontId="10" fillId="7" borderId="10" numFmtId="0" xfId="0" applyFont="1" applyFill="1" applyBorder="1" applyAlignment="1">
      <alignment wrapText="1"/>
    </xf>
    <xf fontId="10" fillId="0" borderId="1" numFmtId="14" xfId="0" applyNumberFormat="1" applyFont="1" applyBorder="1"/>
    <xf fontId="10" fillId="0" borderId="1" numFmtId="0" xfId="0" applyFont="1" applyBorder="1" applyAlignment="1">
      <alignment wrapText="1"/>
    </xf>
    <xf fontId="10" fillId="0" borderId="11" numFmtId="0" xfId="0" applyFont="1" applyBorder="1"/>
    <xf fontId="10" fillId="0" borderId="12" numFmtId="1" xfId="0" applyNumberFormat="1" applyFont="1" applyBorder="1"/>
    <xf fontId="10" fillId="0" borderId="13" numFmtId="1" xfId="0" applyNumberFormat="1" applyFont="1" applyBorder="1"/>
    <xf fontId="4" fillId="0" borderId="12" numFmtId="2" xfId="0" applyNumberFormat="1" applyFont="1" applyBorder="1"/>
    <xf fontId="4" fillId="0" borderId="13" numFmtId="0" xfId="0" applyFont="1" applyBorder="1"/>
    <xf fontId="4" fillId="0" borderId="12" numFmtId="0" xfId="0" applyFont="1" applyBorder="1"/>
    <xf fontId="5" fillId="0" borderId="1" numFmtId="0" xfId="0" applyFont="1" applyBorder="1"/>
    <xf fontId="4" fillId="0" borderId="10" numFmtId="0" xfId="0" applyFont="1" applyBorder="1"/>
    <xf fontId="4" fillId="0" borderId="1" numFmtId="0" xfId="0" applyFont="1" applyBorder="1"/>
    <xf fontId="4" fillId="0" borderId="1" numFmtId="0" xfId="0" applyFont="1" applyBorder="1" applyAlignment="1">
      <alignment horizontal="left" wrapText="1"/>
    </xf>
    <xf fontId="4" fillId="0" borderId="11" numFmtId="0" xfId="0" applyFont="1" applyBorder="1" applyAlignment="1">
      <alignment horizontal="left"/>
    </xf>
    <xf fontId="4" fillId="0" borderId="12" numFmtId="2" xfId="0" applyNumberFormat="1" applyFont="1" applyBorder="1" applyAlignment="1">
      <alignment horizontal="left"/>
    </xf>
    <xf fontId="4" fillId="0" borderId="13" numFmtId="2" xfId="0" applyNumberFormat="1" applyFont="1" applyBorder="1"/>
    <xf fontId="4" fillId="0" borderId="1" numFmtId="0" xfId="0" applyFont="1" applyBorder="1" applyAlignment="1">
      <alignment horizontal="left"/>
    </xf>
    <xf fontId="4" fillId="8" borderId="12" numFmtId="2" xfId="0" applyNumberFormat="1" applyFont="1" applyFill="1" applyBorder="1" applyAlignment="1">
      <alignment horizontal="left"/>
    </xf>
    <xf fontId="4" fillId="0" borderId="14" numFmtId="0" xfId="0" applyFont="1" applyBorder="1"/>
    <xf fontId="4" fillId="0" borderId="15" numFmtId="0" xfId="0" applyFont="1" applyBorder="1"/>
    <xf fontId="4" fillId="0" borderId="16" numFmtId="0" xfId="0" applyFont="1" applyBorder="1"/>
    <xf fontId="4" fillId="8" borderId="17" numFmtId="2" xfId="0" applyNumberFormat="1" applyFont="1" applyFill="1" applyBorder="1" applyAlignment="1">
      <alignment horizontal="left"/>
    </xf>
    <xf fontId="4" fillId="0" borderId="18" numFmtId="2" xfId="0" applyNumberFormat="1" applyFont="1" applyBorder="1"/>
    <xf fontId="4" fillId="0" borderId="17" numFmtId="2" xfId="0" applyNumberFormat="1" applyFont="1" applyBorder="1"/>
    <xf fontId="5" fillId="9" borderId="1" numFmtId="0" xfId="0" applyFont="1" applyFill="1" applyBorder="1"/>
    <xf fontId="5" fillId="9" borderId="19" numFmtId="0" xfId="0" applyFont="1" applyFill="1" applyBorder="1"/>
    <xf fontId="5" fillId="9" borderId="20" numFmtId="0" xfId="0" applyFont="1" applyFill="1" applyBorder="1"/>
    <xf fontId="5" fillId="9" borderId="21" numFmtId="0" xfId="0" applyFont="1" applyFill="1" applyBorder="1"/>
    <xf fontId="5" fillId="9" borderId="22" numFmtId="2" xfId="0" applyNumberFormat="1" applyFont="1" applyFill="1" applyBorder="1"/>
    <xf fontId="5" fillId="9" borderId="23" numFmtId="2" xfId="0" applyNumberFormat="1" applyFont="1" applyFill="1" applyBorder="1"/>
    <xf fontId="4" fillId="9" borderId="22" numFmtId="2" xfId="0" applyNumberFormat="1" applyFont="1" applyFill="1" applyBorder="1"/>
    <xf fontId="4" fillId="9" borderId="23" numFmtId="2" xfId="0" applyNumberFormat="1" applyFont="1" applyFill="1" applyBorder="1"/>
    <xf fontId="5" fillId="7" borderId="5" numFmtId="0" xfId="0" applyFont="1" applyFill="1" applyBorder="1" applyAlignment="1">
      <alignment wrapText="1"/>
    </xf>
    <xf fontId="5" fillId="8" borderId="6" numFmtId="0" xfId="0" applyFont="1" applyFill="1" applyBorder="1"/>
    <xf fontId="5" fillId="8" borderId="7" numFmtId="0" xfId="0" applyFont="1" applyFill="1" applyBorder="1"/>
    <xf fontId="5" fillId="8" borderId="8" numFmtId="2" xfId="0" applyNumberFormat="1" applyFont="1" applyFill="1" applyBorder="1"/>
    <xf fontId="5" fillId="8" borderId="9" numFmtId="2" xfId="0" applyNumberFormat="1" applyFont="1" applyFill="1" applyBorder="1"/>
    <xf fontId="4" fillId="0" borderId="8" numFmtId="2" xfId="0" applyNumberFormat="1" applyFont="1" applyBorder="1"/>
    <xf fontId="4" fillId="0" borderId="9" numFmtId="2" xfId="0" applyNumberFormat="1" applyFont="1" applyBorder="1"/>
    <xf fontId="4" fillId="8" borderId="10" numFmtId="0" xfId="0" applyFont="1" applyFill="1" applyBorder="1" applyAlignment="1">
      <alignment wrapText="1"/>
    </xf>
    <xf fontId="5" fillId="0" borderId="1" numFmtId="2" xfId="0" applyNumberFormat="1" applyFont="1" applyBorder="1"/>
    <xf fontId="4" fillId="0" borderId="1" numFmtId="0" xfId="0" applyFont="1" applyBorder="1" applyAlignment="1">
      <alignment wrapText="1"/>
    </xf>
    <xf fontId="4" fillId="8" borderId="13" numFmtId="2" xfId="0" applyNumberFormat="1" applyFont="1" applyFill="1" applyBorder="1" applyAlignment="1">
      <alignment horizontal="right"/>
    </xf>
    <xf fontId="4" fillId="0" borderId="15" numFmtId="0" xfId="0" applyFont="1" applyBorder="1" applyAlignment="1">
      <alignment wrapText="1"/>
    </xf>
    <xf fontId="4" fillId="0" borderId="16" numFmtId="0" xfId="0" applyFont="1" applyBorder="1" applyAlignment="1">
      <alignment horizontal="left"/>
    </xf>
    <xf fontId="4" fillId="0" borderId="17" numFmtId="2" xfId="0" applyNumberFormat="1" applyFont="1" applyBorder="1" applyAlignment="1">
      <alignment horizontal="left"/>
    </xf>
    <xf fontId="4" fillId="0" borderId="24" numFmtId="0" xfId="0" applyFont="1" applyBorder="1"/>
    <xf fontId="4" fillId="0" borderId="25" numFmtId="0" xfId="0" applyFont="1" applyBorder="1"/>
    <xf fontId="4" fillId="0" borderId="25" numFmtId="0" xfId="0" applyFont="1" applyBorder="1" applyAlignment="1">
      <alignment horizontal="left" wrapText="1"/>
    </xf>
    <xf fontId="4" fillId="0" borderId="26" numFmtId="0" xfId="0" applyFont="1" applyBorder="1" applyAlignment="1">
      <alignment horizontal="left"/>
    </xf>
    <xf fontId="4" fillId="0" borderId="27" numFmtId="2" xfId="0" applyNumberFormat="1" applyFont="1" applyBorder="1" applyAlignment="1">
      <alignment horizontal="left"/>
    </xf>
    <xf fontId="4" fillId="0" borderId="28" numFmtId="2" xfId="0" applyNumberFormat="1" applyFont="1" applyBorder="1"/>
    <xf fontId="4" fillId="0" borderId="27" numFmtId="2" xfId="0" applyNumberFormat="1" applyFont="1" applyBorder="1"/>
    <xf fontId="4" fillId="0" borderId="11" numFmtId="0" xfId="0" applyFont="1" applyBorder="1"/>
    <xf fontId="5" fillId="9" borderId="29" numFmtId="0" xfId="0" applyFont="1" applyFill="1" applyBorder="1"/>
    <xf fontId="5" fillId="9" borderId="30" numFmtId="0" xfId="0" applyFont="1" applyFill="1" applyBorder="1"/>
    <xf fontId="5" fillId="9" borderId="30" numFmtId="0" xfId="0" applyFont="1" applyFill="1" applyBorder="1" applyAlignment="1">
      <alignment wrapText="1"/>
    </xf>
    <xf fontId="5" fillId="9" borderId="31" numFmtId="0" xfId="0" applyFont="1" applyFill="1" applyBorder="1"/>
    <xf fontId="5" fillId="9" borderId="32" numFmtId="2" xfId="0" applyNumberFormat="1" applyFont="1" applyFill="1" applyBorder="1"/>
    <xf fontId="5" fillId="9" borderId="33" numFmtId="2" xfId="0" applyNumberFormat="1" applyFont="1" applyFill="1" applyBorder="1"/>
    <xf fontId="4" fillId="9" borderId="32" numFmtId="2" xfId="0" applyNumberFormat="1" applyFont="1" applyFill="1" applyBorder="1"/>
    <xf fontId="4" fillId="9" borderId="33" numFmtId="2" xfId="0" applyNumberFormat="1" applyFont="1" applyFill="1" applyBorder="1"/>
    <xf fontId="4" fillId="0" borderId="5" numFmtId="0" xfId="0" applyFont="1" applyBorder="1"/>
    <xf fontId="4" fillId="0" borderId="6" numFmtId="0" xfId="0" applyFont="1" applyBorder="1"/>
    <xf fontId="4" fillId="0" borderId="7" numFmtId="0" xfId="0" applyFont="1" applyBorder="1"/>
    <xf fontId="5" fillId="7" borderId="10" numFmtId="0" xfId="0" applyFont="1" applyFill="1" applyBorder="1" applyAlignment="1">
      <alignment wrapText="1"/>
    </xf>
    <xf fontId="5" fillId="0" borderId="11" numFmtId="0" xfId="0" applyFont="1" applyBorder="1"/>
    <xf fontId="5" fillId="0" borderId="10" numFmtId="0" xfId="0" applyFont="1" applyBorder="1" applyAlignment="1">
      <alignment wrapText="1"/>
    </xf>
    <xf fontId="5" fillId="0" borderId="1" numFmtId="14" xfId="0" applyNumberFormat="1" applyFont="1" applyBorder="1"/>
    <xf fontId="5" fillId="0" borderId="14" numFmtId="0" xfId="0" applyFont="1" applyBorder="1" applyAlignment="1">
      <alignment wrapText="1"/>
    </xf>
    <xf fontId="5" fillId="0" borderId="15" numFmtId="14" xfId="0" applyNumberFormat="1" applyFont="1" applyBorder="1"/>
    <xf fontId="5" fillId="9" borderId="19" numFmtId="0" xfId="0" applyFont="1" applyFill="1" applyBorder="1" applyAlignment="1">
      <alignment wrapText="1"/>
    </xf>
    <xf fontId="4" fillId="9" borderId="20" numFmtId="0" xfId="0" applyFont="1" applyFill="1" applyBorder="1"/>
    <xf fontId="5" fillId="9" borderId="20" numFmtId="14" xfId="0" applyNumberFormat="1" applyFont="1" applyFill="1" applyBorder="1"/>
    <xf fontId="4" fillId="9" borderId="20" numFmtId="0" xfId="0" applyFont="1" applyFill="1" applyBorder="1" applyAlignment="1">
      <alignment wrapText="1"/>
    </xf>
    <xf fontId="4" fillId="9" borderId="21" numFmtId="0" xfId="0" applyFont="1" applyFill="1" applyBorder="1"/>
    <xf fontId="4" fillId="8" borderId="6" numFmtId="0" xfId="0" applyFont="1" applyFill="1" applyBorder="1"/>
    <xf fontId="4" fillId="8" borderId="6" numFmtId="0" xfId="0" applyFont="1" applyFill="1" applyBorder="1" applyAlignment="1">
      <alignment wrapText="1"/>
    </xf>
    <xf fontId="4" fillId="8" borderId="7" numFmtId="0" xfId="0" applyFont="1" applyFill="1" applyBorder="1"/>
    <xf fontId="4" fillId="8" borderId="8" numFmtId="2" xfId="0" applyNumberFormat="1" applyFont="1" applyFill="1" applyBorder="1"/>
    <xf fontId="4" fillId="8" borderId="9" numFmtId="2" xfId="0" applyNumberFormat="1" applyFont="1" applyFill="1" applyBorder="1"/>
    <xf fontId="5" fillId="8" borderId="14" numFmtId="0" xfId="0" applyFont="1" applyFill="1" applyBorder="1" applyAlignment="1">
      <alignment wrapText="1"/>
    </xf>
    <xf fontId="4" fillId="8" borderId="15" numFmtId="0" xfId="0" applyFont="1" applyFill="1" applyBorder="1"/>
    <xf fontId="5" fillId="8" borderId="15" numFmtId="14" xfId="0" applyNumberFormat="1" applyFont="1" applyFill="1" applyBorder="1"/>
    <xf fontId="4" fillId="8" borderId="15" numFmtId="0" xfId="0" applyFont="1" applyFill="1" applyBorder="1" applyAlignment="1">
      <alignment wrapText="1"/>
    </xf>
    <xf fontId="4" fillId="8" borderId="16" numFmtId="0" xfId="0" applyFont="1" applyFill="1" applyBorder="1"/>
    <xf fontId="4" fillId="8" borderId="17" numFmtId="2" xfId="0" applyNumberFormat="1" applyFont="1" applyFill="1" applyBorder="1"/>
    <xf fontId="4" fillId="8" borderId="18" numFmtId="2" xfId="0" applyNumberFormat="1" applyFont="1" applyFill="1" applyBorder="1"/>
    <xf fontId="5" fillId="0" borderId="6" numFmtId="0" xfId="0" applyFont="1" applyBorder="1"/>
    <xf fontId="5" fillId="0" borderId="6" numFmtId="14" xfId="0" applyNumberFormat="1" applyFont="1" applyBorder="1"/>
    <xf fontId="5" fillId="0" borderId="7" numFmtId="0" xfId="0" applyFont="1" applyBorder="1"/>
    <xf fontId="5" fillId="0" borderId="1" numFmtId="160" xfId="0" applyNumberFormat="1" applyFont="1" applyBorder="1"/>
    <xf fontId="4" fillId="0" borderId="15" numFmtId="0" xfId="0" applyFont="1" applyBorder="1" applyAlignment="1">
      <alignment horizontal="left" wrapText="1"/>
    </xf>
    <xf fontId="5" fillId="7" borderId="5" numFmtId="0" xfId="0" applyFont="1" applyFill="1" applyBorder="1"/>
    <xf fontId="4" fillId="8" borderId="13" numFmtId="2" xfId="0" applyNumberFormat="1" applyFont="1" applyFill="1" applyBorder="1"/>
    <xf fontId="4" fillId="8" borderId="12" numFmtId="2" xfId="0" applyNumberFormat="1" applyFont="1" applyFill="1" applyBorder="1"/>
    <xf fontId="4" fillId="0" borderId="11" numFmtId="0" xfId="0" applyFont="1" applyBorder="1" applyAlignment="1">
      <alignment wrapText="1"/>
    </xf>
    <xf fontId="5" fillId="0" borderId="1" numFmtId="2" xfId="0" applyNumberFormat="1" applyFont="1" applyBorder="1" applyAlignment="1">
      <alignment wrapText="1"/>
    </xf>
    <xf fontId="5" fillId="0" borderId="12" numFmtId="2" xfId="0" applyNumberFormat="1" applyFont="1" applyBorder="1"/>
    <xf fontId="5" fillId="0" borderId="13" numFmtId="2" xfId="0" applyNumberFormat="1" applyFont="1" applyBorder="1"/>
    <xf fontId="4" fillId="0" borderId="14" numFmtId="0" xfId="0" applyFont="1" applyBorder="1" applyAlignment="1">
      <alignment wrapText="1"/>
    </xf>
    <xf fontId="5" fillId="0" borderId="15" numFmtId="2" xfId="0" applyNumberFormat="1" applyFont="1" applyBorder="1" applyAlignment="1">
      <alignment wrapText="1"/>
    </xf>
    <xf fontId="5" fillId="0" borderId="15" numFmtId="0" xfId="0" applyFont="1" applyBorder="1"/>
    <xf fontId="5" fillId="0" borderId="16" numFmtId="0" xfId="0" applyFont="1" applyBorder="1"/>
    <xf fontId="5" fillId="0" borderId="17" numFmtId="2" xfId="0" applyNumberFormat="1" applyFont="1" applyBorder="1"/>
    <xf fontId="5" fillId="0" borderId="18" numFmtId="2" xfId="0" applyNumberFormat="1" applyFont="1" applyBorder="1"/>
    <xf fontId="5" fillId="8" borderId="10" numFmtId="0" xfId="0" applyFont="1" applyFill="1" applyBorder="1" applyAlignment="1">
      <alignment wrapText="1"/>
    </xf>
    <xf fontId="5" fillId="8" borderId="1" numFmtId="0" xfId="0" applyFont="1" applyFill="1" applyBorder="1"/>
    <xf fontId="5" fillId="8" borderId="1" numFmtId="14" xfId="0" applyNumberFormat="1" applyFont="1" applyFill="1" applyBorder="1"/>
    <xf fontId="5" fillId="8" borderId="11" numFmtId="0" xfId="0" applyFont="1" applyFill="1" applyBorder="1"/>
    <xf fontId="5" fillId="8" borderId="12" numFmtId="2" xfId="0" applyNumberFormat="1" applyFont="1" applyFill="1" applyBorder="1"/>
    <xf fontId="5" fillId="8" borderId="13" numFmtId="2" xfId="0" applyNumberFormat="1" applyFont="1" applyFill="1" applyBorder="1"/>
    <xf fontId="4" fillId="8" borderId="1" numFmtId="0" xfId="0" applyFont="1" applyFill="1" applyBorder="1"/>
    <xf fontId="5" fillId="8" borderId="15" numFmtId="0" xfId="0" applyFont="1" applyFill="1" applyBorder="1"/>
    <xf fontId="5" fillId="8" borderId="16" numFmtId="0" xfId="0" applyFont="1" applyFill="1" applyBorder="1"/>
    <xf fontId="5" fillId="8" borderId="17" numFmtId="2" xfId="0" applyNumberFormat="1" applyFont="1" applyFill="1" applyBorder="1"/>
    <xf fontId="5" fillId="8" borderId="18" numFmtId="2" xfId="0" applyNumberFormat="1" applyFont="1" applyFill="1" applyBorder="1"/>
    <xf fontId="4" fillId="0" borderId="22" numFmtId="2" xfId="0" applyNumberFormat="1" applyFont="1" applyBorder="1"/>
    <xf fontId="4" fillId="0" borderId="23" numFmtId="2" xfId="0" applyNumberFormat="1" applyFont="1" applyBorder="1"/>
    <xf fontId="5" fillId="8" borderId="6" numFmtId="14" xfId="0" applyNumberFormat="1" applyFont="1" applyFill="1" applyBorder="1"/>
    <xf fontId="4" fillId="0" borderId="6" numFmtId="0" xfId="0" applyFont="1" applyBorder="1" applyAlignment="1">
      <alignment wrapText="1"/>
    </xf>
    <xf fontId="5" fillId="8" borderId="7" numFmtId="0" xfId="0" applyFont="1" applyFill="1" applyBorder="1" applyAlignment="1">
      <alignment wrapText="1"/>
    </xf>
    <xf fontId="5" fillId="8" borderId="11" numFmtId="0" xfId="0" applyFont="1" applyFill="1" applyBorder="1" applyAlignment="1">
      <alignment wrapText="1"/>
    </xf>
    <xf fontId="5" fillId="8" borderId="16" numFmtId="0" xfId="0" applyFont="1" applyFill="1" applyBorder="1" applyAlignment="1">
      <alignment wrapText="1"/>
    </xf>
    <xf fontId="5" fillId="10" borderId="19" numFmtId="0" xfId="0" applyFont="1" applyFill="1" applyBorder="1" applyAlignment="1">
      <alignment wrapText="1"/>
    </xf>
    <xf fontId="5" fillId="10" borderId="20" numFmtId="0" xfId="0" applyFont="1" applyFill="1" applyBorder="1"/>
    <xf fontId="5" fillId="10" borderId="20" numFmtId="14" xfId="0" applyNumberFormat="1" applyFont="1" applyFill="1" applyBorder="1"/>
    <xf fontId="4" fillId="10" borderId="20" numFmtId="0" xfId="0" applyFont="1" applyFill="1" applyBorder="1" applyAlignment="1">
      <alignment wrapText="1"/>
    </xf>
    <xf fontId="5" fillId="10" borderId="21" numFmtId="0" xfId="0" applyFont="1" applyFill="1" applyBorder="1" applyAlignment="1">
      <alignment wrapText="1"/>
    </xf>
    <xf fontId="5" fillId="10" borderId="22" numFmtId="2" xfId="0" applyNumberFormat="1" applyFont="1" applyFill="1" applyBorder="1"/>
    <xf fontId="5" fillId="10" borderId="23" numFmtId="2" xfId="0" applyNumberFormat="1" applyFont="1" applyFill="1" applyBorder="1"/>
    <xf fontId="4" fillId="8" borderId="10" numFmtId="0" xfId="0" applyFont="1" applyFill="1" applyBorder="1"/>
    <xf fontId="4" fillId="8" borderId="1" numFmtId="0" xfId="0" applyFont="1" applyFill="1" applyBorder="1" applyAlignment="1">
      <alignment horizontal="left" wrapText="1"/>
    </xf>
    <xf fontId="4" fillId="0" borderId="11" numFmtId="0" xfId="0" applyFont="1" applyBorder="1" applyAlignment="1">
      <alignment horizontal="left" wrapText="1"/>
    </xf>
    <xf fontId="4" fillId="8" borderId="12" numFmtId="2" xfId="0" applyNumberFormat="1" applyFont="1" applyFill="1" applyBorder="1" applyAlignment="1">
      <alignment horizontal="center"/>
    </xf>
    <xf fontId="4" fillId="0" borderId="16" numFmtId="0" xfId="0" applyFont="1" applyBorder="1" applyAlignment="1">
      <alignment horizontal="left" wrapText="1"/>
    </xf>
    <xf fontId="5" fillId="10" borderId="19" numFmtId="0" xfId="0" applyFont="1" applyFill="1" applyBorder="1"/>
    <xf fontId="5" fillId="10" borderId="21" numFmtId="0" xfId="0" applyFont="1" applyFill="1" applyBorder="1"/>
    <xf fontId="5" fillId="7" borderId="5" numFmtId="0" xfId="2" applyFont="1" applyFill="1" applyBorder="1" applyAlignment="1">
      <alignment wrapText="1"/>
    </xf>
    <xf fontId="5" fillId="8" borderId="6" numFmtId="2" xfId="0" applyNumberFormat="1" applyFont="1" applyFill="1" applyBorder="1"/>
    <xf fontId="5" fillId="0" borderId="6" numFmtId="0" xfId="0" applyFont="1" applyBorder="1" applyAlignment="1">
      <alignment horizontal="left" wrapText="1"/>
    </xf>
    <xf fontId="4" fillId="0" borderId="6" numFmtId="0" xfId="0" applyFont="1" applyBorder="1" applyAlignment="1">
      <alignment horizontal="left" wrapText="1"/>
    </xf>
    <xf fontId="4" fillId="8" borderId="8" numFmtId="2" xfId="0" applyNumberFormat="1" applyFont="1" applyFill="1" applyBorder="1" applyAlignment="1">
      <alignment horizontal="left"/>
    </xf>
    <xf fontId="5" fillId="8" borderId="10" numFmtId="0" xfId="0" applyFont="1" applyFill="1" applyBorder="1"/>
    <xf fontId="4" fillId="8" borderId="11" numFmtId="0" xfId="0" applyFont="1" applyFill="1" applyBorder="1" applyAlignment="1">
      <alignment wrapText="1"/>
    </xf>
    <xf fontId="5" fillId="8" borderId="14" numFmtId="0" xfId="0" applyFont="1" applyFill="1" applyBorder="1"/>
    <xf fontId="4" fillId="8" borderId="16" numFmtId="0" xfId="0" applyFont="1" applyFill="1" applyBorder="1" applyAlignment="1">
      <alignment wrapText="1"/>
    </xf>
    <xf fontId="5" fillId="2" borderId="19" numFmtId="0" xfId="0" applyFont="1" applyFill="1" applyBorder="1"/>
    <xf fontId="5" fillId="2" borderId="20" numFmtId="0" xfId="0" applyFont="1" applyFill="1" applyBorder="1"/>
    <xf fontId="5" fillId="2" borderId="21" numFmtId="2" xfId="0" applyNumberFormat="1" applyFont="1" applyFill="1" applyBorder="1"/>
    <xf fontId="5" fillId="2" borderId="22" numFmtId="2" xfId="0" applyNumberFormat="1" applyFont="1" applyFill="1" applyBorder="1"/>
    <xf fontId="5" fillId="2" borderId="23" numFmtId="2" xfId="0" applyNumberFormat="1" applyFont="1" applyFill="1" applyBorder="1"/>
    <xf fontId="5" fillId="0" borderId="6" numFmtId="2" xfId="0" applyNumberFormat="1" applyFont="1" applyBorder="1"/>
    <xf fontId="5" fillId="0" borderId="6" numFmtId="0" xfId="0" applyFont="1" applyBorder="1" applyAlignment="1">
      <alignment wrapText="1"/>
    </xf>
    <xf fontId="4" fillId="0" borderId="10" numFmtId="0" xfId="0" applyFont="1" applyBorder="1" applyAlignment="1">
      <alignment wrapText="1"/>
    </xf>
    <xf fontId="5" fillId="0" borderId="15" numFmtId="2" xfId="0" applyNumberFormat="1" applyFont="1" applyBorder="1"/>
    <xf fontId="5" fillId="0" borderId="5" numFmtId="0" xfId="0" applyFont="1" applyBorder="1"/>
    <xf fontId="5" fillId="0" borderId="10" numFmtId="0" xfId="0" applyFont="1" applyBorder="1"/>
    <xf fontId="5" fillId="0" borderId="14" numFmtId="0" xfId="0" applyFont="1" applyBorder="1"/>
    <xf fontId="4" fillId="0" borderId="1" numFmtId="2" xfId="0" applyNumberFormat="1" applyFont="1" applyBorder="1"/>
    <xf fontId="5" fillId="0" borderId="8" numFmtId="2" xfId="0" applyNumberFormat="1" applyFont="1" applyBorder="1"/>
    <xf fontId="5" fillId="0" borderId="9" numFmtId="2" xfId="0" applyNumberFormat="1" applyFont="1" applyBorder="1"/>
    <xf fontId="11" fillId="3" borderId="5" numFmtId="0" xfId="0" applyFont="1" applyFill="1" applyBorder="1" applyAlignment="1">
      <alignment wrapText="1"/>
    </xf>
    <xf fontId="12" fillId="10" borderId="6" numFmtId="0" xfId="0" applyFont="1" applyFill="1" applyBorder="1"/>
    <xf fontId="12" fillId="8" borderId="6" numFmtId="0" xfId="0" applyFont="1" applyFill="1" applyBorder="1"/>
    <xf fontId="12" fillId="8" borderId="7" numFmtId="0" xfId="0" applyFont="1" applyFill="1" applyBorder="1"/>
    <xf fontId="12" fillId="8" borderId="8" numFmtId="2" xfId="0" applyNumberFormat="1" applyFont="1" applyFill="1" applyBorder="1"/>
    <xf fontId="12" fillId="8" borderId="9" numFmtId="2" xfId="0" applyNumberFormat="1" applyFont="1" applyFill="1" applyBorder="1"/>
    <xf fontId="11" fillId="8" borderId="10" numFmtId="0" xfId="0" applyFont="1" applyFill="1" applyBorder="1" applyAlignment="1">
      <alignment wrapText="1"/>
    </xf>
    <xf fontId="12" fillId="10" borderId="1" numFmtId="0" xfId="0" applyFont="1" applyFill="1" applyBorder="1"/>
    <xf fontId="12" fillId="8" borderId="1" numFmtId="0" xfId="0" applyFont="1" applyFill="1" applyBorder="1"/>
    <xf fontId="12" fillId="8" borderId="11" numFmtId="0" xfId="0" applyFont="1" applyFill="1" applyBorder="1"/>
    <xf fontId="12" fillId="8" borderId="12" numFmtId="2" xfId="0" applyNumberFormat="1" applyFont="1" applyFill="1" applyBorder="1"/>
    <xf fontId="12" fillId="8" borderId="13" numFmtId="2" xfId="0" applyNumberFormat="1" applyFont="1" applyFill="1" applyBorder="1"/>
    <xf fontId="11" fillId="8" borderId="14" numFmtId="0" xfId="0" applyFont="1" applyFill="1" applyBorder="1" applyAlignment="1">
      <alignment wrapText="1"/>
    </xf>
    <xf fontId="12" fillId="10" borderId="15" numFmtId="0" xfId="0" applyFont="1" applyFill="1" applyBorder="1"/>
    <xf fontId="12" fillId="8" borderId="15" numFmtId="0" xfId="0" applyFont="1" applyFill="1" applyBorder="1"/>
    <xf fontId="11" fillId="8" borderId="15" numFmtId="0" xfId="0" applyFont="1" applyFill="1" applyBorder="1" applyAlignment="1">
      <alignment wrapText="1"/>
    </xf>
    <xf fontId="12" fillId="8" borderId="16" numFmtId="0" xfId="0" applyFont="1" applyFill="1" applyBorder="1"/>
    <xf fontId="12" fillId="8" borderId="17" numFmtId="2" xfId="0" applyNumberFormat="1" applyFont="1" applyFill="1" applyBorder="1"/>
    <xf fontId="11" fillId="8" borderId="18" numFmtId="2" xfId="0" applyNumberFormat="1" applyFont="1" applyFill="1" applyBorder="1"/>
    <xf fontId="11" fillId="8" borderId="19" numFmtId="0" xfId="0" applyFont="1" applyFill="1" applyBorder="1" applyAlignment="1">
      <alignment wrapText="1"/>
    </xf>
    <xf fontId="12" fillId="10" borderId="20" numFmtId="0" xfId="0" applyFont="1" applyFill="1" applyBorder="1"/>
    <xf fontId="12" fillId="10" borderId="21" numFmtId="0" xfId="0" applyFont="1" applyFill="1" applyBorder="1"/>
    <xf fontId="11" fillId="10" borderId="22" numFmtId="2" xfId="0" applyNumberFormat="1" applyFont="1" applyFill="1" applyBorder="1"/>
    <xf fontId="11" fillId="10" borderId="23" numFmtId="2" xfId="0" applyNumberFormat="1" applyFont="1" applyFill="1" applyBorder="1"/>
    <xf fontId="5" fillId="0" borderId="1" numFmtId="14" xfId="0" applyNumberFormat="1" applyFont="1" applyBorder="1" applyAlignment="1">
      <alignment wrapText="1"/>
    </xf>
    <xf fontId="5" fillId="10" borderId="6" numFmtId="0" xfId="0" applyFont="1" applyFill="1" applyBorder="1"/>
    <xf fontId="5" fillId="0" borderId="7" numFmtId="0" xfId="0" applyFont="1" applyBorder="1" applyAlignment="1">
      <alignment wrapText="1"/>
    </xf>
    <xf fontId="5" fillId="8" borderId="1" numFmtId="2" xfId="0" applyNumberFormat="1" applyFont="1" applyFill="1" applyBorder="1"/>
    <xf fontId="5" fillId="8" borderId="15" numFmtId="2" xfId="0" applyNumberFormat="1" applyFont="1" applyFill="1" applyBorder="1"/>
    <xf fontId="4" fillId="0" borderId="16" numFmtId="0" xfId="0" applyFont="1" applyBorder="1" applyAlignment="1">
      <alignment wrapText="1"/>
    </xf>
    <xf fontId="5" fillId="8" borderId="6" numFmtId="0" xfId="0" applyFont="1" applyFill="1" applyBorder="1" applyAlignment="1">
      <alignment wrapText="1"/>
    </xf>
    <xf fontId="5" fillId="8" borderId="7" numFmtId="2" xfId="0" applyNumberFormat="1" applyFont="1" applyFill="1" applyBorder="1"/>
    <xf fontId="4" fillId="11" borderId="12" numFmtId="2" xfId="0" applyNumberFormat="1" applyFont="1" applyFill="1" applyBorder="1"/>
    <xf fontId="5" fillId="11" borderId="13" numFmtId="2" xfId="0" applyNumberFormat="1" applyFont="1" applyFill="1" applyBorder="1"/>
    <xf fontId="5" fillId="11" borderId="12" numFmtId="2" xfId="0" applyNumberFormat="1" applyFont="1" applyFill="1" applyBorder="1"/>
    <xf fontId="4" fillId="11" borderId="13" numFmtId="2" xfId="0" applyNumberFormat="1" applyFont="1" applyFill="1" applyBorder="1"/>
    <xf fontId="5" fillId="8" borderId="1" numFmtId="0" xfId="0" applyFont="1" applyFill="1" applyBorder="1" applyAlignment="1">
      <alignment wrapText="1"/>
    </xf>
    <xf fontId="4" fillId="8" borderId="1" numFmtId="0" xfId="0" applyFont="1" applyFill="1" applyBorder="1" applyAlignment="1">
      <alignment wrapText="1"/>
    </xf>
    <xf fontId="4" fillId="2" borderId="20" numFmtId="0" xfId="0" applyFont="1" applyFill="1" applyBorder="1"/>
    <xf fontId="5" fillId="2" borderId="21" numFmtId="0" xfId="0" applyFont="1" applyFill="1" applyBorder="1"/>
    <xf fontId="4" fillId="0" borderId="6" numFmtId="2" xfId="0" applyNumberFormat="1" applyFont="1" applyBorder="1"/>
    <xf fontId="4" fillId="8" borderId="7" numFmtId="0" xfId="0" applyFont="1" applyFill="1" applyBorder="1" applyAlignment="1">
      <alignment wrapText="1"/>
    </xf>
    <xf fontId="4" fillId="8" borderId="11" numFmtId="0" xfId="0" applyFont="1" applyFill="1" applyBorder="1"/>
    <xf fontId="5" fillId="0" borderId="6" numFmtId="16" xfId="0" applyNumberFormat="1" applyFont="1" applyBorder="1"/>
    <xf fontId="5" fillId="8" borderId="10" numFmtId="0" xfId="2" applyFont="1" applyFill="1" applyBorder="1" applyAlignment="1">
      <alignment wrapText="1"/>
    </xf>
    <xf fontId="11" fillId="7" borderId="5" numFmtId="0" xfId="4" applyFont="1" applyFill="1" applyBorder="1" applyAlignment="1">
      <alignment wrapText="1"/>
    </xf>
    <xf fontId="11" fillId="8" borderId="10" numFmtId="0" xfId="4" applyFont="1" applyFill="1" applyBorder="1" applyAlignment="1">
      <alignment wrapText="1"/>
    </xf>
    <xf fontId="4" fillId="0" borderId="11" numFmtId="2" xfId="0" applyNumberFormat="1" applyFont="1" applyBorder="1"/>
    <xf fontId="4" fillId="0" borderId="16" numFmtId="2" xfId="0" applyNumberFormat="1" applyFont="1" applyBorder="1"/>
    <xf fontId="5" fillId="8" borderId="7" numFmtId="2" xfId="0" applyNumberFormat="1" applyFont="1" applyFill="1" applyBorder="1" applyAlignment="1">
      <alignment wrapText="1"/>
    </xf>
    <xf fontId="5" fillId="7" borderId="10" numFmtId="0" xfId="0" applyFont="1" applyFill="1" applyBorder="1"/>
    <xf fontId="5" fillId="8" borderId="11" numFmtId="2" xfId="0" applyNumberFormat="1" applyFont="1" applyFill="1" applyBorder="1"/>
    <xf fontId="5" fillId="8" borderId="16" numFmtId="2" xfId="0" applyNumberFormat="1" applyFont="1" applyFill="1" applyBorder="1"/>
    <xf fontId="4" fillId="10" borderId="20" numFmtId="0" xfId="0" applyFont="1" applyFill="1" applyBorder="1"/>
    <xf fontId="5" fillId="10" borderId="21" numFmtId="2" xfId="0" applyNumberFormat="1" applyFont="1" applyFill="1" applyBorder="1"/>
    <xf fontId="4" fillId="2" borderId="19" numFmtId="0" xfId="1" applyFont="1" applyFill="1" applyBorder="1"/>
    <xf fontId="4" fillId="2" borderId="20" numFmtId="0" xfId="1" applyFont="1" applyFill="1" applyBorder="1"/>
    <xf fontId="11" fillId="7" borderId="5" numFmtId="0" xfId="7" applyFont="1" applyFill="1" applyBorder="1"/>
    <xf fontId="5" fillId="0" borderId="20" numFmtId="0" xfId="0" applyFont="1" applyBorder="1"/>
    <xf fontId="5" fillId="2" borderId="22" numFmtId="2" xfId="1" applyNumberFormat="1" applyFont="1" applyFill="1" applyBorder="1"/>
    <xf fontId="5" fillId="2" borderId="23" numFmtId="2" xfId="1" applyNumberFormat="1" applyFont="1" applyFill="1" applyBorder="1"/>
    <xf fontId="5" fillId="0" borderId="7" numFmtId="2" xfId="0" applyNumberFormat="1" applyFont="1" applyBorder="1"/>
    <xf fontId="5" fillId="2" borderId="19" numFmtId="0" xfId="1" applyFont="1" applyFill="1" applyBorder="1"/>
    <xf fontId="5" fillId="2" borderId="20" numFmtId="0" xfId="1" applyFont="1" applyFill="1" applyBorder="1"/>
    <xf fontId="5" fillId="2" borderId="21" numFmtId="2" xfId="1" applyNumberFormat="1" applyFont="1" applyFill="1" applyBorder="1"/>
    <xf fontId="5" fillId="7" borderId="5" numFmtId="0" xfId="1" applyFont="1" applyFill="1" applyBorder="1" applyAlignment="1">
      <alignment wrapText="1"/>
    </xf>
    <xf fontId="5" fillId="8" borderId="6" numFmtId="0" xfId="1" applyFont="1" applyFill="1" applyBorder="1"/>
    <xf fontId="5" fillId="8" borderId="6" numFmtId="14" xfId="1" applyNumberFormat="1" applyFont="1" applyFill="1" applyBorder="1"/>
    <xf fontId="5" fillId="8" borderId="7" numFmtId="2" xfId="1" applyNumberFormat="1" applyFont="1" applyFill="1" applyBorder="1"/>
    <xf fontId="5" fillId="8" borderId="8" numFmtId="2" xfId="1" applyNumberFormat="1" applyFont="1" applyFill="1" applyBorder="1"/>
    <xf fontId="5" fillId="8" borderId="9" numFmtId="2" xfId="1" applyNumberFormat="1" applyFont="1" applyFill="1" applyBorder="1"/>
    <xf fontId="5" fillId="7" borderId="10" numFmtId="0" xfId="1" applyFont="1" applyFill="1" applyBorder="1" applyAlignment="1">
      <alignment wrapText="1"/>
    </xf>
    <xf fontId="5" fillId="8" borderId="1" numFmtId="0" xfId="1" applyFont="1" applyFill="1" applyBorder="1"/>
    <xf fontId="5" fillId="8" borderId="1" numFmtId="14" xfId="1" applyNumberFormat="1" applyFont="1" applyFill="1" applyBorder="1"/>
    <xf fontId="5" fillId="8" borderId="11" numFmtId="2" xfId="1" applyNumberFormat="1" applyFont="1" applyFill="1" applyBorder="1"/>
    <xf fontId="5" fillId="8" borderId="12" numFmtId="2" xfId="1" applyNumberFormat="1" applyFont="1" applyFill="1" applyBorder="1"/>
    <xf fontId="5" fillId="8" borderId="13" numFmtId="2" xfId="1" applyNumberFormat="1" applyFont="1" applyFill="1" applyBorder="1"/>
    <xf fontId="5" fillId="7" borderId="14" numFmtId="0" xfId="1" applyFont="1" applyFill="1" applyBorder="1" applyAlignment="1">
      <alignment wrapText="1"/>
    </xf>
    <xf fontId="5" fillId="8" borderId="15" numFmtId="0" xfId="1" applyFont="1" applyFill="1" applyBorder="1"/>
    <xf fontId="5" fillId="8" borderId="15" numFmtId="14" xfId="1" applyNumberFormat="1" applyFont="1" applyFill="1" applyBorder="1"/>
    <xf fontId="5" fillId="8" borderId="16" numFmtId="2" xfId="1" applyNumberFormat="1" applyFont="1" applyFill="1" applyBorder="1"/>
    <xf fontId="5" fillId="8" borderId="17" numFmtId="2" xfId="1" applyNumberFormat="1" applyFont="1" applyFill="1" applyBorder="1"/>
    <xf fontId="5" fillId="8" borderId="18" numFmtId="2" xfId="1" applyNumberFormat="1" applyFont="1" applyFill="1" applyBorder="1"/>
    <xf fontId="5" fillId="10" borderId="19" numFmtId="0" xfId="1" applyFont="1" applyFill="1" applyBorder="1" applyAlignment="1">
      <alignment wrapText="1"/>
    </xf>
    <xf fontId="5" fillId="10" borderId="20" numFmtId="0" xfId="1" applyFont="1" applyFill="1" applyBorder="1"/>
    <xf fontId="5" fillId="10" borderId="20" numFmtId="14" xfId="1" applyNumberFormat="1" applyFont="1" applyFill="1" applyBorder="1"/>
    <xf fontId="5" fillId="10" borderId="21" numFmtId="2" xfId="1" applyNumberFormat="1" applyFont="1" applyFill="1" applyBorder="1"/>
    <xf fontId="11" fillId="7" borderId="5" numFmtId="0" xfId="4" applyFont="1" applyFill="1" applyBorder="1"/>
    <xf fontId="11" fillId="7" borderId="10" numFmtId="0" xfId="4" applyFont="1" applyFill="1" applyBorder="1"/>
    <xf fontId="5" fillId="0" borderId="11" numFmtId="2" xfId="0" applyNumberFormat="1" applyFont="1" applyBorder="1"/>
    <xf fontId="5" fillId="10" borderId="1" numFmtId="0" xfId="0" applyFont="1" applyFill="1" applyBorder="1"/>
    <xf fontId="5" fillId="2" borderId="21" numFmtId="0" xfId="1" applyFont="1" applyFill="1" applyBorder="1"/>
    <xf fontId="5" fillId="8" borderId="7" numFmtId="0" xfId="1" applyFont="1" applyFill="1" applyBorder="1" applyAlignment="1">
      <alignment wrapText="1"/>
    </xf>
    <xf fontId="5" fillId="8" borderId="10" numFmtId="0" xfId="1" applyFont="1" applyFill="1" applyBorder="1"/>
    <xf fontId="5" fillId="8" borderId="1" numFmtId="0" xfId="1" applyFont="1" applyFill="1" applyBorder="1" applyAlignment="1">
      <alignment wrapText="1"/>
    </xf>
    <xf fontId="5" fillId="8" borderId="11" numFmtId="0" xfId="1" applyFont="1" applyFill="1" applyBorder="1"/>
    <xf fontId="5" fillId="8" borderId="14" numFmtId="0" xfId="1" applyFont="1" applyFill="1" applyBorder="1"/>
    <xf fontId="5" fillId="8" borderId="15" numFmtId="0" xfId="1" applyFont="1" applyFill="1" applyBorder="1" applyAlignment="1">
      <alignment wrapText="1"/>
    </xf>
    <xf fontId="5" fillId="8" borderId="16" numFmtId="0" xfId="1" applyFont="1" applyFill="1" applyBorder="1"/>
    <xf fontId="5" fillId="10" borderId="19" numFmtId="0" xfId="1" applyFont="1" applyFill="1" applyBorder="1"/>
    <xf fontId="5" fillId="10" borderId="20" numFmtId="0" xfId="1" applyFont="1" applyFill="1" applyBorder="1" applyAlignment="1">
      <alignment wrapText="1"/>
    </xf>
    <xf fontId="5" fillId="10" borderId="21" numFmtId="0" xfId="1" applyFont="1" applyFill="1" applyBorder="1"/>
    <xf fontId="13" fillId="0" borderId="6" numFmtId="0" xfId="0" applyFont="1" applyBorder="1"/>
    <xf fontId="13" fillId="0" borderId="7" numFmtId="0" xfId="0" applyFont="1" applyBorder="1"/>
    <xf fontId="13" fillId="0" borderId="8" numFmtId="2" xfId="0" applyNumberFormat="1" applyFont="1" applyBorder="1"/>
    <xf fontId="13" fillId="0" borderId="9" numFmtId="2" xfId="0" applyNumberFormat="1" applyFont="1" applyBorder="1"/>
    <xf fontId="11" fillId="8" borderId="10" numFmtId="0" xfId="4" applyFont="1" applyFill="1" applyBorder="1"/>
    <xf fontId="5" fillId="0" borderId="1" numFmtId="0" xfId="1" applyFont="1" applyBorder="1"/>
    <xf fontId="4" fillId="2" borderId="21" numFmtId="0" xfId="1" applyFont="1" applyFill="1" applyBorder="1"/>
    <xf fontId="11" fillId="7" borderId="5" numFmtId="0" xfId="3" applyFont="1" applyFill="1" applyBorder="1" applyAlignment="1">
      <alignment wrapText="1"/>
    </xf>
    <xf fontId="11" fillId="7" borderId="10" numFmtId="0" xfId="3" applyFont="1" applyFill="1" applyBorder="1"/>
    <xf fontId="4" fillId="0" borderId="20" numFmtId="0" xfId="0" applyFont="1" applyBorder="1"/>
    <xf fontId="4" fillId="8" borderId="6" numFmtId="0" xfId="1" applyFont="1" applyFill="1" applyBorder="1"/>
    <xf fontId="4" fillId="8" borderId="1" numFmtId="0" xfId="1" applyFont="1" applyFill="1" applyBorder="1"/>
    <xf fontId="4" fillId="8" borderId="1" numFmtId="0" xfId="1" applyFont="1" applyFill="1" applyBorder="1" applyAlignment="1">
      <alignment wrapText="1"/>
    </xf>
    <xf fontId="5" fillId="8" borderId="11" numFmtId="0" xfId="1" applyFont="1" applyFill="1" applyBorder="1" applyAlignment="1">
      <alignment wrapText="1"/>
    </xf>
    <xf fontId="4" fillId="8" borderId="15" numFmtId="0" xfId="1" applyFont="1" applyFill="1" applyBorder="1"/>
    <xf fontId="4" fillId="8" borderId="15" numFmtId="0" xfId="1" applyFont="1" applyFill="1" applyBorder="1" applyAlignment="1">
      <alignment wrapText="1"/>
    </xf>
    <xf fontId="5" fillId="8" borderId="16" numFmtId="0" xfId="1" applyFont="1" applyFill="1" applyBorder="1" applyAlignment="1">
      <alignment wrapText="1"/>
    </xf>
    <xf fontId="4" fillId="10" borderId="19" numFmtId="0" xfId="1" applyFont="1" applyFill="1" applyBorder="1"/>
    <xf fontId="4" fillId="10" borderId="20" numFmtId="0" xfId="1" applyFont="1" applyFill="1" applyBorder="1"/>
    <xf fontId="4" fillId="10" borderId="21" numFmtId="0" xfId="1" applyFont="1" applyFill="1" applyBorder="1"/>
    <xf fontId="14" fillId="8" borderId="6" numFmtId="0" xfId="4" applyFont="1" applyFill="1" applyBorder="1"/>
    <xf fontId="11" fillId="8" borderId="6" numFmtId="14" xfId="4" applyNumberFormat="1" applyFont="1" applyFill="1" applyBorder="1"/>
    <xf fontId="11" fillId="7" borderId="10" numFmtId="0" xfId="4" applyFont="1" applyFill="1" applyBorder="1" applyAlignment="1">
      <alignment wrapText="1"/>
    </xf>
    <xf fontId="13" fillId="8" borderId="1" numFmtId="0" xfId="4" applyFont="1" applyFill="1" applyBorder="1" applyAlignment="1">
      <alignment wrapText="1"/>
    </xf>
    <xf fontId="14" fillId="8" borderId="1" numFmtId="0" xfId="4" applyFont="1" applyFill="1" applyBorder="1"/>
    <xf fontId="5" fillId="12" borderId="1" numFmtId="0" xfId="0" applyFont="1" applyFill="1" applyBorder="1"/>
    <xf fontId="14" fillId="5" borderId="6" numFmtId="0" xfId="4" applyFont="1" applyFill="1" applyBorder="1"/>
    <xf fontId="5" fillId="8" borderId="7" numFmtId="0" xfId="1" applyFont="1" applyFill="1" applyBorder="1"/>
    <xf fontId="4" fillId="8" borderId="10" numFmtId="0" xfId="1" applyFont="1" applyFill="1" applyBorder="1"/>
    <xf fontId="4" fillId="8" borderId="11" numFmtId="0" xfId="1" applyFont="1" applyFill="1" applyBorder="1"/>
    <xf fontId="4" fillId="8" borderId="14" numFmtId="0" xfId="1" applyFont="1" applyFill="1" applyBorder="1"/>
    <xf fontId="4" fillId="8" borderId="16" numFmtId="0" xfId="1" applyFont="1" applyFill="1" applyBorder="1"/>
    <xf fontId="4" fillId="8" borderId="20" numFmtId="0" xfId="1" applyFont="1" applyFill="1" applyBorder="1"/>
    <xf fontId="5" fillId="8" borderId="10" numFmtId="0" xfId="1" applyFont="1" applyFill="1" applyBorder="1" applyAlignment="1">
      <alignment wrapText="1"/>
    </xf>
    <xf fontId="4" fillId="8" borderId="12" numFmtId="2" xfId="1" applyNumberFormat="1" applyFont="1" applyFill="1" applyBorder="1"/>
    <xf fontId="4" fillId="8" borderId="13" numFmtId="2" xfId="1" applyNumberFormat="1" applyFont="1" applyFill="1" applyBorder="1"/>
    <xf fontId="5" fillId="8" borderId="14" numFmtId="0" xfId="1" applyFont="1" applyFill="1" applyBorder="1" applyAlignment="1">
      <alignment wrapText="1"/>
    </xf>
    <xf fontId="4" fillId="8" borderId="17" numFmtId="2" xfId="1" applyNumberFormat="1" applyFont="1" applyFill="1" applyBorder="1"/>
    <xf fontId="4" fillId="8" borderId="18" numFmtId="2" xfId="1" applyNumberFormat="1" applyFont="1" applyFill="1" applyBorder="1"/>
    <xf fontId="4" fillId="8" borderId="9" numFmtId="2" xfId="1" applyNumberFormat="1" applyFont="1" applyFill="1" applyBorder="1"/>
    <xf fontId="5" fillId="10" borderId="21" numFmtId="0" xfId="1" applyFont="1" applyFill="1" applyBorder="1" applyAlignment="1">
      <alignment wrapText="1"/>
    </xf>
    <xf fontId="5" fillId="8" borderId="5" numFmtId="0" xfId="1" applyFont="1" applyFill="1" applyBorder="1" applyAlignment="1">
      <alignment wrapText="1"/>
    </xf>
    <xf fontId="4" fillId="8" borderId="5" numFmtId="0" xfId="1" applyFont="1" applyFill="1" applyBorder="1" applyAlignment="1">
      <alignment wrapText="1"/>
    </xf>
    <xf fontId="4" fillId="8" borderId="6" numFmtId="14" xfId="1" applyNumberFormat="1" applyFont="1" applyFill="1" applyBorder="1"/>
    <xf fontId="4" fillId="8" borderId="7" numFmtId="0" xfId="1" applyFont="1" applyFill="1" applyBorder="1" applyAlignment="1">
      <alignment wrapText="1"/>
    </xf>
    <xf fontId="5" fillId="8" borderId="8" numFmtId="161" xfId="1" applyNumberFormat="1" applyFont="1" applyFill="1" applyBorder="1"/>
    <xf fontId="5" fillId="8" borderId="12" numFmtId="161" xfId="1" applyNumberFormat="1" applyFont="1" applyFill="1" applyBorder="1"/>
    <xf fontId="5" fillId="8" borderId="17" numFmtId="161" xfId="1" applyNumberFormat="1" applyFont="1" applyFill="1" applyBorder="1"/>
    <xf fontId="4" fillId="2" borderId="20" numFmtId="0" xfId="0" applyFont="1" applyFill="1" applyBorder="1" applyAlignment="1">
      <alignment wrapText="1"/>
    </xf>
    <xf fontId="4" fillId="8" borderId="10" numFmtId="0" xfId="1" applyFont="1" applyFill="1" applyBorder="1" applyAlignment="1">
      <alignment wrapText="1"/>
    </xf>
    <xf fontId="4" fillId="8" borderId="1" numFmtId="14" xfId="1" applyNumberFormat="1" applyFont="1" applyFill="1" applyBorder="1"/>
    <xf fontId="4" fillId="8" borderId="11" numFmtId="0" xfId="1" applyFont="1" applyFill="1" applyBorder="1" applyAlignment="1">
      <alignment wrapText="1"/>
    </xf>
    <xf fontId="4" fillId="8" borderId="14" numFmtId="0" xfId="1" applyFont="1" applyFill="1" applyBorder="1" applyAlignment="1">
      <alignment wrapText="1"/>
    </xf>
    <xf fontId="4" fillId="8" borderId="15" numFmtId="14" xfId="1" applyNumberFormat="1" applyFont="1" applyFill="1" applyBorder="1"/>
    <xf fontId="4" fillId="8" borderId="16" numFmtId="0" xfId="1" applyFont="1" applyFill="1" applyBorder="1" applyAlignment="1">
      <alignment wrapText="1"/>
    </xf>
    <xf fontId="4" fillId="2" borderId="19" numFmtId="0" xfId="1" applyFont="1" applyFill="1" applyBorder="1" applyAlignment="1">
      <alignment wrapText="1"/>
    </xf>
    <xf fontId="4" fillId="2" borderId="20" numFmtId="14" xfId="1" applyNumberFormat="1" applyFont="1" applyFill="1" applyBorder="1"/>
    <xf fontId="4" fillId="2" borderId="21" numFmtId="0" xfId="1" applyFont="1" applyFill="1" applyBorder="1" applyAlignment="1">
      <alignment wrapText="1"/>
    </xf>
    <xf fontId="4" fillId="2" borderId="22" numFmtId="2" xfId="0" applyNumberFormat="1" applyFont="1" applyFill="1" applyBorder="1"/>
    <xf fontId="4" fillId="2" borderId="23" numFmtId="2" xfId="0" applyNumberFormat="1" applyFont="1" applyFill="1" applyBorder="1"/>
    <xf fontId="4" fillId="12" borderId="34" numFmtId="0" xfId="1" applyFont="1" applyFill="1" applyBorder="1"/>
    <xf fontId="4" fillId="12" borderId="35" numFmtId="0" xfId="1" applyFont="1" applyFill="1" applyBorder="1"/>
    <xf fontId="5" fillId="12" borderId="35" numFmtId="2" xfId="1" applyNumberFormat="1" applyFont="1" applyFill="1" applyBorder="1"/>
    <xf fontId="4" fillId="12" borderId="36" numFmtId="0" xfId="1" applyFont="1" applyFill="1" applyBorder="1"/>
    <xf fontId="5" fillId="12" borderId="37" numFmtId="2" xfId="1" applyNumberFormat="1" applyFont="1" applyFill="1" applyBorder="1"/>
    <xf fontId="5" fillId="13" borderId="38" numFmtId="2" xfId="1" applyNumberFormat="1" applyFont="1" applyFill="1" applyBorder="1"/>
    <xf fontId="4" fillId="13" borderId="37" numFmtId="2" xfId="0" applyNumberFormat="1" applyFont="1" applyFill="1" applyBorder="1"/>
    <xf fontId="4" fillId="13" borderId="38" numFmtId="2" xfId="0" applyNumberFormat="1" applyFont="1" applyFill="1" applyBorder="1"/>
    <xf fontId="8" fillId="13" borderId="1" numFmtId="0" xfId="0" applyFont="1" applyFill="1" applyBorder="1"/>
    <xf fontId="8" fillId="13" borderId="34" numFmtId="0" xfId="1" applyFont="1" applyFill="1" applyBorder="1"/>
    <xf fontId="8" fillId="13" borderId="2" numFmtId="0" xfId="0" applyFont="1" applyFill="1" applyBorder="1"/>
    <xf fontId="8" fillId="13" borderId="4" numFmtId="2" xfId="0" applyNumberFormat="1" applyFont="1" applyFill="1" applyBorder="1" applyAlignment="1">
      <alignment horizontal="center"/>
    </xf>
    <xf fontId="8" fillId="13" borderId="3" numFmtId="2" xfId="0" applyNumberFormat="1" applyFont="1" applyFill="1" applyBorder="1" applyAlignment="1">
      <alignment horizontal="center"/>
    </xf>
    <xf fontId="4" fillId="0" borderId="0" numFmtId="1" xfId="0" applyNumberFormat="1" applyFont="1"/>
  </cellXfs>
  <cellStyles count="8">
    <cellStyle name="60% — акцент1" xfId="1" builtinId="32"/>
    <cellStyle name="60% — акцент4" xfId="2" builtinId="44"/>
    <cellStyle name="Нейтральный" xfId="3" builtinId="28"/>
    <cellStyle name="Обычный" xfId="0" builtinId="0"/>
    <cellStyle name="Плохой" xfId="4" builtinId="27"/>
    <cellStyle name="Стиль 1" xfId="5"/>
    <cellStyle name="Стиль 2" xfId="6"/>
    <cellStyle name="Хороший" xfId="7" builtinId="26"/>
  </cellStyles>
  <dxfs count="10">
    <dxf>
      <border>
        <left style="none">
          <color theme="1"/>
        </left>
        <right style="thin">
          <color indexed="64"/>
        </right>
        <top style="thin">
          <color indexed="64"/>
        </top>
        <bottom style="thin">
          <color indexed="64"/>
        </bottom>
        <diagonal style="none">
          <color theme="1"/>
        </diagonal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none">
          <color theme="1"/>
        </diagonal>
        <vertical style="thin">
          <color indexed="64"/>
        </vertical>
        <horizontal style="thin">
          <color indexed="64"/>
        </horizontal>
      </border>
    </dxf>
    <dxf>
      <numFmt numFmtId="0" formatCode="General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none">
          <color theme="1"/>
        </diagonal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none">
          <color theme="1"/>
        </diagonal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none">
          <color theme="1"/>
        </diagonal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 style="none">
          <color theme="1"/>
        </diagonal>
        <vertical style="thin">
          <color indexed="64"/>
        </vertical>
        <horizontal style="thin">
          <color indexed="64"/>
        </horizontal>
      </border>
    </dxf>
    <dxf>
      <numFmt numFmtId="2" formatCode="0.00"/>
      <border>
        <left style="medium">
          <color indexed="64"/>
        </left>
        <right style="none">
          <color theme="1"/>
        </right>
        <top style="medium">
          <color theme="1"/>
        </top>
        <bottom style="medium">
          <color theme="1"/>
        </bottom>
        <diagonal style="none">
          <color theme="1"/>
        </diagonal>
        <vertical style="none">
          <color theme="1"/>
        </vertical>
        <horizontal style="medium">
          <color theme="1"/>
        </horizontal>
      </border>
    </dxf>
    <dxf>
      <numFmt numFmtId="2" formatCode="0.00"/>
      <border>
        <left style="none">
          <color theme="1"/>
        </left>
        <right style="medium">
          <color indexed="64"/>
        </right>
        <top style="medium">
          <color theme="1"/>
        </top>
        <bottom style="medium">
          <color theme="1"/>
        </bottom>
        <diagonal style="none">
          <color theme="1"/>
        </diagonal>
        <vertical style="none">
          <color theme="1"/>
        </vertical>
        <horizontal style="medium">
          <color theme="1"/>
        </horizontal>
      </border>
    </dxf>
    <dxf>
      <numFmt numFmtId="2" formatCode="0.00"/>
      <border>
        <left style="medium">
          <color indexed="64"/>
        </left>
        <right style="none">
          <color theme="1"/>
        </right>
        <top style="medium">
          <color theme="1"/>
        </top>
        <bottom style="medium">
          <color theme="1"/>
        </bottom>
        <diagonal style="none">
          <color theme="1"/>
        </diagonal>
        <vertical style="none">
          <color theme="1"/>
        </vertical>
        <horizontal style="medium">
          <color theme="1"/>
        </horizontal>
      </border>
    </dxf>
    <dxf>
      <numFmt numFmtId="2" formatCode="0.00"/>
      <border>
        <left style="none">
          <color theme="1"/>
        </left>
        <right style="medium">
          <color indexed="64"/>
        </right>
        <top style="medium">
          <color theme="1"/>
        </top>
        <bottom style="medium">
          <color theme="1"/>
        </bottom>
        <diagonal style="none">
          <color theme="1"/>
        </diagonal>
        <vertical style="none">
          <color theme="1"/>
        </vertical>
        <horizontal style="medium">
          <color theme="1"/>
        </horizontal>
      </border>
    </dxf>
  </dxfs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Таблиця24" displayName="Таблиця24" ref="B318:I503" headerRowCount="0" totalsRowShown="0">
  <tableColumns count="8">
    <tableColumn id="1" name="Стовпець1" dataDxfId="0"/>
    <tableColumn id="2" name="Стовпець2" dataDxfId="1"/>
    <tableColumn id="3" name="Стовпець3" dataDxfId="2"/>
    <tableColumn id="4" name="Стовпець4" dataDxfId="3"/>
    <tableColumn id="5" name="Стовпець5" dataDxfId="4"/>
    <tableColumn id="6" name="Стовпець6" dataDxfId="5"/>
    <tableColumn id="7" name="Стовпець7" dataDxfId="6"/>
    <tableColumn id="8" name="Стовпець8" dataDxfId="7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Таблиця15" displayName="Таблиця15" ref="B290:I306" headerRowCount="0" totalsRowShown="0">
  <tableColumns count="8">
    <tableColumn id="1" name="Стовпець1"/>
    <tableColumn id="2" name="Стовпець2"/>
    <tableColumn id="3" name="Стовпець3"/>
    <tableColumn id="4" name="Стовпець4"/>
    <tableColumn id="5" name="Стовпець5"/>
    <tableColumn id="6" name="Стовпець6"/>
    <tableColumn id="7" name="Стовпець7" dataDxfId="8"/>
    <tableColumn id="8" name="Стовпець8" dataDxfId="9"/>
  </tableColumns>
  <tableStyleInfo name="TableStyleLight15" showFirstColumn="0" showLastColumn="0" showRowStripes="0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table" Target="../tables/table2.xml"/><Relationship 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sheetViews>
    <sheetView workbookViewId="0" zoomScale="100">
      <pane state="frozen" topLeftCell="B2" xSplit="1" ySplit="1"/>
      <selection activeCell="L336" activeCellId="0" sqref="L336"/>
    </sheetView>
  </sheetViews>
  <sheetFormatPr defaultRowHeight="14.25"/>
  <cols>
    <col customWidth="1" min="1" max="1" style="2" width="4.5703125"/>
    <col customWidth="1" min="2" max="2" style="1" width="16.28515625"/>
    <col customWidth="1" hidden="1" min="3" max="3" style="1" width="16.28515625"/>
    <col customWidth="1" hidden="1" min="4" max="4" style="1" width="9.5703125"/>
    <col customWidth="1" min="5" max="5" style="1" width="11.42578125"/>
    <col customWidth="1" min="6" max="6" style="1" width="17.140625"/>
    <col customWidth="1" min="7" max="7" style="1" width="13.28515625"/>
    <col customWidth="1" min="8" max="8" style="3" width="10.85546875"/>
    <col customWidth="1" min="9" max="9" style="3" width="11.85546875"/>
    <col customWidth="1" min="10" max="10" style="3" width="12.42578125"/>
    <col customWidth="1" min="11" max="11" style="1" width="9.42578125"/>
    <col customWidth="1" min="12" max="12" style="1" width="10.42578125"/>
    <col customWidth="1" min="13" max="13" style="1" width="11.140625"/>
    <col bestFit="1" customWidth="1" min="14" max="14" style="1" width="10.5703125"/>
    <col min="15" max="16384" style="1" width="9.140625"/>
  </cols>
  <sheetData>
    <row ht="77.25" customHeight="1" r="1">
      <c r="J1" s="4" t="s">
        <v>0</v>
      </c>
      <c r="K1" s="4"/>
      <c r="L1" s="4"/>
      <c r="M1" s="4"/>
    </row>
    <row customFormat="1" ht="31.5" customHeight="1" r="2" s="5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customFormat="1" ht="27.75" customHeight="1" r="3" s="5">
      <c r="A3" s="8"/>
      <c r="B3" s="9"/>
      <c r="C3" s="9"/>
      <c r="D3" s="9"/>
      <c r="E3" s="9"/>
      <c r="F3" s="9"/>
      <c r="G3" s="10"/>
      <c r="H3" s="11" t="s">
        <v>2</v>
      </c>
      <c r="I3" s="12"/>
      <c r="J3" s="11" t="s">
        <v>3</v>
      </c>
      <c r="K3" s="12"/>
      <c r="L3" s="11" t="s">
        <v>4</v>
      </c>
      <c r="M3" s="12"/>
    </row>
    <row ht="48.75" customHeight="1" r="4">
      <c r="A4" s="13" t="s">
        <v>5</v>
      </c>
      <c r="B4" s="14" t="s">
        <v>6</v>
      </c>
      <c r="C4" s="15"/>
      <c r="D4" s="15"/>
      <c r="E4" s="16" t="s">
        <v>7</v>
      </c>
      <c r="F4" s="16" t="s">
        <v>8</v>
      </c>
      <c r="G4" s="17" t="s">
        <v>9</v>
      </c>
      <c r="H4" s="18" t="s">
        <v>10</v>
      </c>
      <c r="I4" s="19" t="s">
        <v>11</v>
      </c>
      <c r="J4" s="18" t="s">
        <v>10</v>
      </c>
      <c r="K4" s="19" t="s">
        <v>11</v>
      </c>
      <c r="L4" s="18" t="s">
        <v>10</v>
      </c>
      <c r="M4" s="19" t="s">
        <v>11</v>
      </c>
    </row>
    <row ht="29.25" customHeight="1" r="5">
      <c r="A5" s="13">
        <v>1</v>
      </c>
      <c r="B5" s="20" t="s">
        <v>12</v>
      </c>
      <c r="C5" s="13"/>
      <c r="D5" s="13"/>
      <c r="E5" s="21" t="s">
        <v>13</v>
      </c>
      <c r="F5" s="22"/>
      <c r="G5" s="23" t="s">
        <v>14</v>
      </c>
      <c r="H5" s="24"/>
      <c r="I5" s="25"/>
      <c r="J5" s="26"/>
      <c r="K5" s="27"/>
      <c r="L5" s="28"/>
      <c r="M5" s="27"/>
    </row>
    <row ht="28.5" r="6">
      <c r="A6" s="29"/>
      <c r="B6" s="30"/>
      <c r="C6" s="31"/>
      <c r="D6" s="31"/>
      <c r="E6" s="32"/>
      <c r="F6" s="32" t="s">
        <v>15</v>
      </c>
      <c r="G6" s="33"/>
      <c r="H6" s="34"/>
      <c r="I6" s="35">
        <v>1000</v>
      </c>
      <c r="J6" s="26">
        <f ref="J6:J69" si="0" t="shared">H6*1.1</f>
        <v>0</v>
      </c>
      <c r="K6" s="35">
        <f ref="K6:K69" si="1" t="shared">I6*1.1</f>
        <v>1100</v>
      </c>
      <c r="L6" s="26">
        <f ref="L6:L69" si="2" t="shared">J6*1.1</f>
        <v>0</v>
      </c>
      <c r="M6" s="35">
        <f ref="M6:M69" si="3" t="shared">K6*1.1</f>
        <v>1210</v>
      </c>
    </row>
    <row r="7">
      <c r="A7" s="29"/>
      <c r="B7" s="30"/>
      <c r="C7" s="31"/>
      <c r="D7" s="31"/>
      <c r="E7" s="32"/>
      <c r="F7" s="32" t="s">
        <v>16</v>
      </c>
      <c r="G7" s="33"/>
      <c r="H7" s="34">
        <v>5000</v>
      </c>
      <c r="I7" s="35"/>
      <c r="J7" s="26">
        <f si="0" t="shared"/>
        <v>5500</v>
      </c>
      <c r="K7" s="35">
        <f si="1" t="shared"/>
        <v>0</v>
      </c>
      <c r="L7" s="26">
        <f si="2" t="shared"/>
        <v>6050.0000000000009</v>
      </c>
      <c r="M7" s="35">
        <f si="3" t="shared"/>
        <v>0</v>
      </c>
    </row>
    <row r="8">
      <c r="A8" s="29"/>
      <c r="B8" s="30"/>
      <c r="C8" s="31"/>
      <c r="D8" s="31"/>
      <c r="E8" s="32"/>
      <c r="F8" s="32" t="s">
        <v>17</v>
      </c>
      <c r="G8" s="33"/>
      <c r="H8" s="34">
        <v>1500</v>
      </c>
      <c r="I8" s="35"/>
      <c r="J8" s="26">
        <f si="0" t="shared"/>
        <v>1650.0000000000002</v>
      </c>
      <c r="K8" s="35">
        <f si="1" t="shared"/>
        <v>0</v>
      </c>
      <c r="L8" s="26">
        <f si="2" t="shared"/>
        <v>1815.0000000000005</v>
      </c>
      <c r="M8" s="35">
        <f si="3" t="shared"/>
        <v>0</v>
      </c>
    </row>
    <row ht="25.5" customHeight="1" r="9">
      <c r="A9" s="29"/>
      <c r="B9" s="30"/>
      <c r="C9" s="31"/>
      <c r="D9" s="31"/>
      <c r="E9" s="32"/>
      <c r="F9" s="32" t="s">
        <v>18</v>
      </c>
      <c r="G9" s="33"/>
      <c r="H9" s="34"/>
      <c r="I9" s="35">
        <v>7000</v>
      </c>
      <c r="J9" s="26">
        <f si="0" t="shared"/>
        <v>0</v>
      </c>
      <c r="K9" s="35">
        <f si="1" t="shared"/>
        <v>7700.0000000000009</v>
      </c>
      <c r="L9" s="26">
        <f si="2" t="shared"/>
        <v>0</v>
      </c>
      <c r="M9" s="35">
        <f si="3" t="shared"/>
        <v>8470.0000000000018</v>
      </c>
    </row>
    <row ht="28.5" r="10">
      <c r="A10" s="29"/>
      <c r="B10" s="30"/>
      <c r="C10" s="31"/>
      <c r="D10" s="31"/>
      <c r="E10" s="36"/>
      <c r="F10" s="32" t="s">
        <v>19</v>
      </c>
      <c r="G10" s="33"/>
      <c r="H10" s="37">
        <v>3000</v>
      </c>
      <c r="I10" s="35"/>
      <c r="J10" s="26">
        <f si="0" t="shared"/>
        <v>3300.0000000000005</v>
      </c>
      <c r="K10" s="35">
        <f si="1" t="shared"/>
        <v>0</v>
      </c>
      <c r="L10" s="26">
        <f si="2" t="shared"/>
        <v>3630.0000000000009</v>
      </c>
      <c r="M10" s="35">
        <f si="3" t="shared"/>
        <v>0</v>
      </c>
    </row>
    <row r="11">
      <c r="A11" s="29"/>
      <c r="B11" s="30"/>
      <c r="C11" s="31"/>
      <c r="D11" s="31"/>
      <c r="E11" s="31"/>
      <c r="F11" s="31" t="s">
        <v>20</v>
      </c>
      <c r="G11" s="33"/>
      <c r="H11" s="37"/>
      <c r="I11" s="35">
        <v>1000</v>
      </c>
      <c r="J11" s="26">
        <f si="0" t="shared"/>
        <v>0</v>
      </c>
      <c r="K11" s="35">
        <f si="1" t="shared"/>
        <v>1100</v>
      </c>
      <c r="L11" s="26">
        <f si="2" t="shared"/>
        <v>0</v>
      </c>
      <c r="M11" s="35">
        <f si="3" t="shared"/>
        <v>1210</v>
      </c>
    </row>
    <row ht="15.75" customHeight="1" r="12">
      <c r="A12" s="29"/>
      <c r="B12" s="38"/>
      <c r="C12" s="39"/>
      <c r="D12" s="39"/>
      <c r="E12" s="39"/>
      <c r="F12" s="39" t="s">
        <v>21</v>
      </c>
      <c r="G12" s="40"/>
      <c r="H12" s="41"/>
      <c r="I12" s="42">
        <v>3000</v>
      </c>
      <c r="J12" s="43">
        <f si="0" t="shared"/>
        <v>0</v>
      </c>
      <c r="K12" s="42">
        <f si="1" t="shared"/>
        <v>3300.0000000000005</v>
      </c>
      <c r="L12" s="43">
        <f si="2" t="shared"/>
        <v>0</v>
      </c>
      <c r="M12" s="42">
        <f si="3" t="shared"/>
        <v>3630.0000000000009</v>
      </c>
    </row>
    <row r="13">
      <c r="A13" s="44"/>
      <c r="B13" s="45" t="s">
        <v>22</v>
      </c>
      <c r="C13" s="46"/>
      <c r="D13" s="46"/>
      <c r="E13" s="46"/>
      <c r="F13" s="46"/>
      <c r="G13" s="47"/>
      <c r="H13" s="48">
        <f>SUM(H5:H12)</f>
        <v>9500</v>
      </c>
      <c r="I13" s="49">
        <f>SUM(I5:I12)</f>
        <v>12000</v>
      </c>
      <c r="J13" s="50">
        <f si="0" t="shared"/>
        <v>10450</v>
      </c>
      <c r="K13" s="51">
        <f si="1" t="shared"/>
        <v>13200.000000000002</v>
      </c>
      <c r="L13" s="50">
        <f si="2" t="shared"/>
        <v>11495.000000000002</v>
      </c>
      <c r="M13" s="51">
        <f si="3" t="shared"/>
        <v>14520.000000000004</v>
      </c>
    </row>
    <row ht="28.5" r="14">
      <c r="A14" s="29">
        <v>2</v>
      </c>
      <c r="B14" s="52" t="s">
        <v>23</v>
      </c>
      <c r="C14" s="53"/>
      <c r="D14" s="53"/>
      <c r="E14" s="21" t="s">
        <v>13</v>
      </c>
      <c r="F14" s="53"/>
      <c r="G14" s="54" t="s">
        <v>24</v>
      </c>
      <c r="H14" s="55"/>
      <c r="I14" s="56"/>
      <c r="J14" s="57">
        <f si="0" t="shared"/>
        <v>0</v>
      </c>
      <c r="K14" s="58">
        <f si="1" t="shared"/>
        <v>0</v>
      </c>
      <c r="L14" s="57">
        <f si="2" t="shared"/>
        <v>0</v>
      </c>
      <c r="M14" s="58">
        <f si="3" t="shared"/>
        <v>0</v>
      </c>
    </row>
    <row ht="42" customHeight="1" r="15">
      <c r="A15" s="29"/>
      <c r="B15" s="59"/>
      <c r="C15" s="31"/>
      <c r="D15" s="60"/>
      <c r="E15" s="31"/>
      <c r="F15" s="61" t="s">
        <v>25</v>
      </c>
      <c r="G15" s="33" t="s">
        <v>26</v>
      </c>
      <c r="H15" s="34"/>
      <c r="I15" s="62">
        <v>2500</v>
      </c>
      <c r="J15" s="26">
        <f si="0" t="shared"/>
        <v>0</v>
      </c>
      <c r="K15" s="35">
        <f si="1" t="shared"/>
        <v>2750</v>
      </c>
      <c r="L15" s="26">
        <f si="2" t="shared"/>
        <v>0</v>
      </c>
      <c r="M15" s="35">
        <f si="3" t="shared"/>
        <v>3025.0000000000005</v>
      </c>
    </row>
    <row ht="28.5" r="16">
      <c r="A16" s="29"/>
      <c r="B16" s="38"/>
      <c r="C16" s="39"/>
      <c r="D16" s="39"/>
      <c r="E16" s="39"/>
      <c r="F16" s="63" t="s">
        <v>25</v>
      </c>
      <c r="G16" s="64" t="s">
        <v>27</v>
      </c>
      <c r="H16" s="65"/>
      <c r="I16" s="42">
        <v>2500</v>
      </c>
      <c r="J16" s="43">
        <f si="0" t="shared"/>
        <v>0</v>
      </c>
      <c r="K16" s="42">
        <f si="1" t="shared"/>
        <v>2750</v>
      </c>
      <c r="L16" s="43">
        <f si="2" t="shared"/>
        <v>0</v>
      </c>
      <c r="M16" s="42">
        <f si="3" t="shared"/>
        <v>3025.0000000000005</v>
      </c>
    </row>
    <row ht="0.75" customHeight="1" r="17">
      <c r="A17" s="29"/>
      <c r="B17" s="66"/>
      <c r="C17" s="67"/>
      <c r="D17" s="67"/>
      <c r="E17" s="68"/>
      <c r="F17" s="68"/>
      <c r="G17" s="69"/>
      <c r="H17" s="70"/>
      <c r="I17" s="71"/>
      <c r="J17" s="72">
        <f si="0" t="shared"/>
        <v>0</v>
      </c>
      <c r="K17" s="71">
        <f si="1" t="shared"/>
        <v>0</v>
      </c>
      <c r="L17" s="72">
        <f si="2" t="shared"/>
        <v>0</v>
      </c>
      <c r="M17" s="71">
        <f si="3" t="shared"/>
        <v>0</v>
      </c>
    </row>
    <row customFormat="1" hidden="1" r="18" s="3">
      <c r="A18" s="29"/>
      <c r="B18" s="30"/>
      <c r="C18" s="31"/>
      <c r="D18" s="31"/>
      <c r="E18" s="31"/>
      <c r="F18" s="31"/>
      <c r="G18" s="73"/>
      <c r="H18" s="26"/>
      <c r="I18" s="35"/>
      <c r="J18" s="26">
        <f si="0" t="shared"/>
        <v>0</v>
      </c>
      <c r="K18" s="35">
        <f si="1" t="shared"/>
        <v>0</v>
      </c>
      <c r="L18" s="26">
        <f si="2" t="shared"/>
        <v>0</v>
      </c>
      <c r="M18" s="35">
        <f si="3" t="shared"/>
        <v>0</v>
      </c>
    </row>
    <row customFormat="1" ht="15" customHeight="1" r="19" s="3">
      <c r="A19" s="44"/>
      <c r="B19" s="74" t="s">
        <v>22</v>
      </c>
      <c r="C19" s="75"/>
      <c r="D19" s="75"/>
      <c r="E19" s="75"/>
      <c r="F19" s="76"/>
      <c r="G19" s="77"/>
      <c r="H19" s="78">
        <f>SUM(H14:H18)</f>
        <v>0</v>
      </c>
      <c r="I19" s="79">
        <f>SUM(I14:I18)</f>
        <v>5000</v>
      </c>
      <c r="J19" s="80">
        <f si="0" t="shared"/>
        <v>0</v>
      </c>
      <c r="K19" s="81">
        <f si="1" t="shared"/>
        <v>5500</v>
      </c>
      <c r="L19" s="80">
        <f si="2" t="shared"/>
        <v>0</v>
      </c>
      <c r="M19" s="81">
        <f si="3" t="shared"/>
        <v>6050.0000000000009</v>
      </c>
    </row>
    <row customFormat="1" hidden="1" r="20" s="3">
      <c r="A20" s="29"/>
      <c r="B20" s="82"/>
      <c r="C20" s="83"/>
      <c r="D20" s="83"/>
      <c r="E20" s="83"/>
      <c r="F20" s="83"/>
      <c r="G20" s="84"/>
      <c r="H20" s="57"/>
      <c r="I20" s="58"/>
      <c r="J20" s="57">
        <f si="0" t="shared"/>
        <v>0</v>
      </c>
      <c r="K20" s="58">
        <f si="1" t="shared"/>
        <v>0</v>
      </c>
      <c r="L20" s="57">
        <f si="2" t="shared"/>
        <v>0</v>
      </c>
      <c r="M20" s="58">
        <f si="3" t="shared"/>
        <v>0</v>
      </c>
    </row>
    <row customFormat="1" ht="42.75" r="21" s="3">
      <c r="A21" s="29">
        <v>3</v>
      </c>
      <c r="B21" s="85" t="s">
        <v>28</v>
      </c>
      <c r="C21" s="31"/>
      <c r="D21" s="31"/>
      <c r="E21" s="21" t="s">
        <v>13</v>
      </c>
      <c r="F21" s="31"/>
      <c r="G21" s="86" t="s">
        <v>24</v>
      </c>
      <c r="H21" s="26"/>
      <c r="I21" s="35"/>
      <c r="J21" s="26">
        <f si="0" t="shared"/>
        <v>0</v>
      </c>
      <c r="K21" s="35">
        <f si="1" t="shared"/>
        <v>0</v>
      </c>
      <c r="L21" s="26">
        <f si="2" t="shared"/>
        <v>0</v>
      </c>
      <c r="M21" s="35">
        <f si="3" t="shared"/>
        <v>0</v>
      </c>
    </row>
    <row customFormat="1" r="22" s="3">
      <c r="A22" s="29"/>
      <c r="B22" s="87"/>
      <c r="C22" s="31"/>
      <c r="D22" s="31"/>
      <c r="E22" s="88"/>
      <c r="F22" s="31" t="s">
        <v>29</v>
      </c>
      <c r="G22" s="73" t="s">
        <v>14</v>
      </c>
      <c r="H22" s="26">
        <v>500</v>
      </c>
      <c r="I22" s="35"/>
      <c r="J22" s="26">
        <f si="0" t="shared"/>
        <v>550</v>
      </c>
      <c r="K22" s="35">
        <f si="1" t="shared"/>
        <v>0</v>
      </c>
      <c r="L22" s="26">
        <f si="2" t="shared"/>
        <v>605</v>
      </c>
      <c r="M22" s="35">
        <f si="3" t="shared"/>
        <v>0</v>
      </c>
    </row>
    <row customFormat="1" r="23" s="3">
      <c r="A23" s="29"/>
      <c r="B23" s="87"/>
      <c r="C23" s="31"/>
      <c r="D23" s="31"/>
      <c r="E23" s="88"/>
      <c r="F23" s="31"/>
      <c r="G23" s="73" t="s">
        <v>27</v>
      </c>
      <c r="H23" s="26">
        <v>1000</v>
      </c>
      <c r="I23" s="35"/>
      <c r="J23" s="26">
        <f si="0" t="shared"/>
        <v>1100</v>
      </c>
      <c r="K23" s="35">
        <f si="1" t="shared"/>
        <v>0</v>
      </c>
      <c r="L23" s="26">
        <f si="2" t="shared"/>
        <v>1210</v>
      </c>
      <c r="M23" s="35">
        <f si="3" t="shared"/>
        <v>0</v>
      </c>
    </row>
    <row customFormat="1" ht="28.5" r="24" s="3">
      <c r="A24" s="29"/>
      <c r="B24" s="89"/>
      <c r="C24" s="39"/>
      <c r="D24" s="39"/>
      <c r="E24" s="90"/>
      <c r="F24" s="63" t="s">
        <v>30</v>
      </c>
      <c r="G24" s="40" t="s">
        <v>14</v>
      </c>
      <c r="H24" s="43">
        <v>1000</v>
      </c>
      <c r="I24" s="42"/>
      <c r="J24" s="43">
        <f si="0" t="shared"/>
        <v>1100</v>
      </c>
      <c r="K24" s="42">
        <f si="1" t="shared"/>
        <v>0</v>
      </c>
      <c r="L24" s="43">
        <f si="2" t="shared"/>
        <v>1210</v>
      </c>
      <c r="M24" s="42">
        <f si="3" t="shared"/>
        <v>0</v>
      </c>
    </row>
    <row customFormat="1" ht="19.5" customHeight="1" r="25" s="3">
      <c r="A25" s="44"/>
      <c r="B25" s="91" t="s">
        <v>31</v>
      </c>
      <c r="C25" s="92"/>
      <c r="D25" s="92"/>
      <c r="E25" s="93"/>
      <c r="F25" s="94"/>
      <c r="G25" s="95"/>
      <c r="H25" s="50">
        <f>SUM(H21:H24)</f>
        <v>2500</v>
      </c>
      <c r="I25" s="51">
        <f>SUM(I21:I24)</f>
        <v>0</v>
      </c>
      <c r="J25" s="50">
        <f si="0" t="shared"/>
        <v>2750</v>
      </c>
      <c r="K25" s="51">
        <f si="1" t="shared"/>
        <v>0</v>
      </c>
      <c r="L25" s="50">
        <f si="2" t="shared"/>
        <v>3025.0000000000005</v>
      </c>
      <c r="M25" s="51">
        <f si="3" t="shared"/>
        <v>0</v>
      </c>
    </row>
    <row customFormat="1" ht="28.5" customHeight="1" r="26" s="3">
      <c r="A26" s="29">
        <v>4</v>
      </c>
      <c r="B26" s="52" t="s">
        <v>32</v>
      </c>
      <c r="C26" s="96"/>
      <c r="D26" s="96"/>
      <c r="E26" s="21" t="s">
        <v>13</v>
      </c>
      <c r="F26" s="97"/>
      <c r="G26" s="98" t="s">
        <v>33</v>
      </c>
      <c r="H26" s="99"/>
      <c r="I26" s="100"/>
      <c r="J26" s="57">
        <f si="0" t="shared"/>
        <v>0</v>
      </c>
      <c r="K26" s="58">
        <f si="1" t="shared"/>
        <v>0</v>
      </c>
      <c r="L26" s="57">
        <f si="2" t="shared"/>
        <v>0</v>
      </c>
      <c r="M26" s="58">
        <f si="3" t="shared"/>
        <v>0</v>
      </c>
    </row>
    <row customFormat="1" ht="17.25" customHeight="1" r="27" s="3">
      <c r="A27" s="29"/>
      <c r="B27" s="101"/>
      <c r="C27" s="102"/>
      <c r="D27" s="102"/>
      <c r="E27" s="103"/>
      <c r="F27" s="104"/>
      <c r="G27" s="105" t="s">
        <v>29</v>
      </c>
      <c r="H27" s="106">
        <v>500</v>
      </c>
      <c r="I27" s="107"/>
      <c r="J27" s="43">
        <f si="0" t="shared"/>
        <v>550</v>
      </c>
      <c r="K27" s="42">
        <f si="1" t="shared"/>
        <v>0</v>
      </c>
      <c r="L27" s="43">
        <f si="2" t="shared"/>
        <v>605</v>
      </c>
      <c r="M27" s="42">
        <f si="3" t="shared"/>
        <v>0</v>
      </c>
    </row>
    <row customFormat="1" ht="17.25" customHeight="1" r="28" s="3">
      <c r="A28" s="44"/>
      <c r="B28" s="91" t="s">
        <v>31</v>
      </c>
      <c r="C28" s="92"/>
      <c r="D28" s="92"/>
      <c r="E28" s="93"/>
      <c r="F28" s="94"/>
      <c r="G28" s="95"/>
      <c r="H28" s="48">
        <f>SUM(H26:H27)</f>
        <v>500</v>
      </c>
      <c r="I28" s="49">
        <f>SUM(I26:I27)</f>
        <v>0</v>
      </c>
      <c r="J28" s="50">
        <f si="0" t="shared"/>
        <v>550</v>
      </c>
      <c r="K28" s="51">
        <f si="1" t="shared"/>
        <v>0</v>
      </c>
      <c r="L28" s="50">
        <f si="2" t="shared"/>
        <v>605</v>
      </c>
      <c r="M28" s="51">
        <f si="3" t="shared"/>
        <v>0</v>
      </c>
    </row>
    <row customFormat="1" ht="28.5" r="29" s="3">
      <c r="A29" s="29">
        <v>5</v>
      </c>
      <c r="B29" s="52" t="s">
        <v>34</v>
      </c>
      <c r="C29" s="108"/>
      <c r="D29" s="108"/>
      <c r="E29" s="109" t="s">
        <v>35</v>
      </c>
      <c r="F29" s="83"/>
      <c r="G29" s="110" t="s">
        <v>24</v>
      </c>
      <c r="H29" s="57"/>
      <c r="I29" s="58"/>
      <c r="J29" s="57">
        <f si="0" t="shared"/>
        <v>0</v>
      </c>
      <c r="K29" s="58">
        <f si="1" t="shared"/>
        <v>0</v>
      </c>
      <c r="L29" s="57">
        <f si="2" t="shared"/>
        <v>0</v>
      </c>
      <c r="M29" s="58">
        <f si="3" t="shared"/>
        <v>0</v>
      </c>
    </row>
    <row customFormat="1" ht="26.25" customHeight="1" r="30" s="3">
      <c r="A30" s="29"/>
      <c r="B30" s="59"/>
      <c r="C30" s="111"/>
      <c r="D30" s="111"/>
      <c r="E30" s="32"/>
      <c r="F30" s="32" t="s">
        <v>36</v>
      </c>
      <c r="G30" s="33" t="s">
        <v>14</v>
      </c>
      <c r="H30" s="37">
        <v>1000</v>
      </c>
      <c r="I30" s="35"/>
      <c r="J30" s="26">
        <f si="0" t="shared"/>
        <v>1100</v>
      </c>
      <c r="K30" s="35">
        <f si="1" t="shared"/>
        <v>0</v>
      </c>
      <c r="L30" s="26">
        <f si="2" t="shared"/>
        <v>1210</v>
      </c>
      <c r="M30" s="35">
        <f si="3" t="shared"/>
        <v>0</v>
      </c>
    </row>
    <row customFormat="1" r="31" s="3">
      <c r="A31" s="29"/>
      <c r="B31" s="30"/>
      <c r="C31" s="111"/>
      <c r="D31" s="111"/>
      <c r="E31" s="32"/>
      <c r="F31" s="32"/>
      <c r="G31" s="33" t="s">
        <v>27</v>
      </c>
      <c r="H31" s="37">
        <v>1000</v>
      </c>
      <c r="I31" s="35"/>
      <c r="J31" s="26">
        <f si="0" t="shared"/>
        <v>1100</v>
      </c>
      <c r="K31" s="35">
        <f si="1" t="shared"/>
        <v>0</v>
      </c>
      <c r="L31" s="26">
        <f si="2" t="shared"/>
        <v>1210</v>
      </c>
      <c r="M31" s="35">
        <f si="3" t="shared"/>
        <v>0</v>
      </c>
    </row>
    <row customFormat="1" ht="28.5" r="32" s="3">
      <c r="A32" s="29"/>
      <c r="B32" s="30"/>
      <c r="C32" s="31"/>
      <c r="D32" s="31"/>
      <c r="E32" s="32"/>
      <c r="F32" s="32" t="s">
        <v>15</v>
      </c>
      <c r="G32" s="33"/>
      <c r="H32" s="37"/>
      <c r="I32" s="35">
        <v>500</v>
      </c>
      <c r="J32" s="26">
        <f si="0" t="shared"/>
        <v>0</v>
      </c>
      <c r="K32" s="35">
        <f si="1" t="shared"/>
        <v>550</v>
      </c>
      <c r="L32" s="26">
        <f si="2" t="shared"/>
        <v>0</v>
      </c>
      <c r="M32" s="35">
        <f si="3" t="shared"/>
        <v>605</v>
      </c>
    </row>
    <row customFormat="1" r="33" s="3">
      <c r="A33" s="29"/>
      <c r="B33" s="30"/>
      <c r="C33" s="31"/>
      <c r="D33" s="31"/>
      <c r="E33" s="32"/>
      <c r="F33" s="32" t="s">
        <v>37</v>
      </c>
      <c r="G33" s="33"/>
      <c r="H33" s="37">
        <v>500</v>
      </c>
      <c r="I33" s="35"/>
      <c r="J33" s="26">
        <f si="0" t="shared"/>
        <v>550</v>
      </c>
      <c r="K33" s="35">
        <f si="1" t="shared"/>
        <v>0</v>
      </c>
      <c r="L33" s="26">
        <f si="2" t="shared"/>
        <v>605</v>
      </c>
      <c r="M33" s="35">
        <f si="3" t="shared"/>
        <v>0</v>
      </c>
    </row>
    <row customFormat="1" r="34" s="3">
      <c r="A34" s="29"/>
      <c r="B34" s="30"/>
      <c r="C34" s="31"/>
      <c r="D34" s="31"/>
      <c r="E34" s="32"/>
      <c r="F34" s="32" t="s">
        <v>38</v>
      </c>
      <c r="G34" s="33" t="s">
        <v>26</v>
      </c>
      <c r="H34" s="37">
        <v>2000</v>
      </c>
      <c r="I34" s="35"/>
      <c r="J34" s="26">
        <f si="0" t="shared"/>
        <v>2200</v>
      </c>
      <c r="K34" s="35">
        <f si="1" t="shared"/>
        <v>0</v>
      </c>
      <c r="L34" s="26">
        <f si="2" t="shared"/>
        <v>2420</v>
      </c>
      <c r="M34" s="35">
        <f si="3" t="shared"/>
        <v>0</v>
      </c>
    </row>
    <row customFormat="1" ht="21.75" customHeight="1" r="35" s="3">
      <c r="A35" s="29"/>
      <c r="B35" s="30"/>
      <c r="C35" s="31"/>
      <c r="D35" s="31"/>
      <c r="E35" s="32"/>
      <c r="F35" s="32"/>
      <c r="G35" s="33" t="s">
        <v>27</v>
      </c>
      <c r="H35" s="37">
        <v>2000</v>
      </c>
      <c r="I35" s="35"/>
      <c r="J35" s="26">
        <f si="0" t="shared"/>
        <v>2200</v>
      </c>
      <c r="K35" s="35">
        <f si="1" t="shared"/>
        <v>0</v>
      </c>
      <c r="L35" s="26">
        <f si="2" t="shared"/>
        <v>2420</v>
      </c>
      <c r="M35" s="35">
        <f si="3" t="shared"/>
        <v>0</v>
      </c>
    </row>
    <row customFormat="1" ht="1.5" customHeight="1" hidden="1" r="36" s="3">
      <c r="A36" s="29"/>
      <c r="B36" s="30"/>
      <c r="C36" s="31"/>
      <c r="D36" s="31"/>
      <c r="E36" s="32"/>
      <c r="F36" s="32"/>
      <c r="G36" s="33"/>
      <c r="H36" s="34"/>
      <c r="I36" s="35"/>
      <c r="J36" s="26">
        <f si="0" t="shared"/>
        <v>0</v>
      </c>
      <c r="K36" s="35">
        <f si="1" t="shared"/>
        <v>0</v>
      </c>
      <c r="L36" s="26">
        <f si="2" t="shared"/>
        <v>0</v>
      </c>
      <c r="M36" s="35">
        <f si="3" t="shared"/>
        <v>0</v>
      </c>
    </row>
    <row customFormat="1" hidden="1" r="37" s="3">
      <c r="A37" s="29"/>
      <c r="B37" s="30"/>
      <c r="C37" s="31"/>
      <c r="D37" s="31"/>
      <c r="E37" s="36"/>
      <c r="F37" s="36"/>
      <c r="G37" s="33"/>
      <c r="H37" s="34"/>
      <c r="I37" s="35"/>
      <c r="J37" s="26">
        <f si="0" t="shared"/>
        <v>0</v>
      </c>
      <c r="K37" s="35">
        <f si="1" t="shared"/>
        <v>0</v>
      </c>
      <c r="L37" s="26">
        <f si="2" t="shared"/>
        <v>0</v>
      </c>
      <c r="M37" s="35">
        <f si="3" t="shared"/>
        <v>0</v>
      </c>
    </row>
    <row customFormat="1" hidden="1" r="38" s="3">
      <c r="A38" s="29"/>
      <c r="B38" s="38"/>
      <c r="C38" s="39"/>
      <c r="D38" s="39"/>
      <c r="E38" s="112"/>
      <c r="F38" s="112"/>
      <c r="G38" s="64"/>
      <c r="H38" s="65"/>
      <c r="I38" s="42"/>
      <c r="J38" s="43">
        <f si="0" t="shared"/>
        <v>0</v>
      </c>
      <c r="K38" s="42">
        <f si="1" t="shared"/>
        <v>0</v>
      </c>
      <c r="L38" s="43">
        <f si="2" t="shared"/>
        <v>0</v>
      </c>
      <c r="M38" s="42">
        <f si="3" t="shared"/>
        <v>0</v>
      </c>
    </row>
    <row customFormat="1" r="39" s="3">
      <c r="A39" s="44"/>
      <c r="B39" s="45" t="s">
        <v>22</v>
      </c>
      <c r="C39" s="92"/>
      <c r="D39" s="92"/>
      <c r="E39" s="94"/>
      <c r="F39" s="94"/>
      <c r="G39" s="95"/>
      <c r="H39" s="48">
        <f>SUM(H30:H35)</f>
        <v>6500</v>
      </c>
      <c r="I39" s="49">
        <f>SUM(I30:I35)</f>
        <v>500</v>
      </c>
      <c r="J39" s="50">
        <f si="0" t="shared"/>
        <v>7150.0000000000009</v>
      </c>
      <c r="K39" s="51">
        <f si="1" t="shared"/>
        <v>550</v>
      </c>
      <c r="L39" s="50">
        <f si="2" t="shared"/>
        <v>7865.0000000000018</v>
      </c>
      <c r="M39" s="51">
        <f si="3" t="shared"/>
        <v>605</v>
      </c>
    </row>
    <row customFormat="1" r="40" s="3">
      <c r="A40" s="29">
        <v>6</v>
      </c>
      <c r="B40" s="113" t="s">
        <v>39</v>
      </c>
      <c r="C40" s="96"/>
      <c r="D40" s="96"/>
      <c r="E40" s="109" t="s">
        <v>35</v>
      </c>
      <c r="F40" s="97"/>
      <c r="G40" s="98" t="s">
        <v>24</v>
      </c>
      <c r="H40" s="55"/>
      <c r="I40" s="56"/>
      <c r="J40" s="57">
        <f si="0" t="shared"/>
        <v>0</v>
      </c>
      <c r="K40" s="58">
        <f si="1" t="shared"/>
        <v>0</v>
      </c>
      <c r="L40" s="57">
        <f si="2" t="shared"/>
        <v>0</v>
      </c>
      <c r="M40" s="58">
        <f si="3" t="shared"/>
        <v>0</v>
      </c>
    </row>
    <row customFormat="1" ht="29.25" customHeight="1" r="41" s="3">
      <c r="A41" s="29"/>
      <c r="B41" s="59"/>
      <c r="C41" s="60"/>
      <c r="D41" s="60"/>
      <c r="E41" s="31"/>
      <c r="F41" s="61" t="s">
        <v>40</v>
      </c>
      <c r="G41" s="73" t="s">
        <v>26</v>
      </c>
      <c r="H41" s="26"/>
      <c r="I41" s="114">
        <v>10000</v>
      </c>
      <c r="J41" s="26">
        <f si="0" t="shared"/>
        <v>0</v>
      </c>
      <c r="K41" s="35">
        <f si="1" t="shared"/>
        <v>11000</v>
      </c>
      <c r="L41" s="26">
        <f si="2" t="shared"/>
        <v>0</v>
      </c>
      <c r="M41" s="35">
        <f si="3" t="shared"/>
        <v>12100.000000000002</v>
      </c>
    </row>
    <row customFormat="1" r="42" s="3">
      <c r="A42" s="29"/>
      <c r="B42" s="30"/>
      <c r="C42" s="31"/>
      <c r="D42" s="31"/>
      <c r="E42" s="31"/>
      <c r="F42" s="31" t="s">
        <v>41</v>
      </c>
      <c r="G42" s="73" t="s">
        <v>14</v>
      </c>
      <c r="H42" s="115">
        <v>2000</v>
      </c>
      <c r="I42" s="35"/>
      <c r="J42" s="26">
        <f si="0" t="shared"/>
        <v>2200</v>
      </c>
      <c r="K42" s="35">
        <f si="1" t="shared"/>
        <v>0</v>
      </c>
      <c r="L42" s="26">
        <f si="2" t="shared"/>
        <v>2420</v>
      </c>
      <c r="M42" s="35">
        <f si="3" t="shared"/>
        <v>0</v>
      </c>
    </row>
    <row customFormat="1" r="43" s="3">
      <c r="A43" s="29"/>
      <c r="B43" s="30"/>
      <c r="C43" s="31"/>
      <c r="D43" s="31"/>
      <c r="E43" s="31"/>
      <c r="F43" s="31"/>
      <c r="G43" s="73" t="s">
        <v>27</v>
      </c>
      <c r="H43" s="115">
        <v>2000</v>
      </c>
      <c r="I43" s="35"/>
      <c r="J43" s="26">
        <f si="0" t="shared"/>
        <v>2200</v>
      </c>
      <c r="K43" s="35">
        <f si="1" t="shared"/>
        <v>0</v>
      </c>
      <c r="L43" s="26">
        <f si="2" t="shared"/>
        <v>2420</v>
      </c>
      <c r="M43" s="35">
        <f si="3" t="shared"/>
        <v>0</v>
      </c>
    </row>
    <row customFormat="1" r="44" s="3">
      <c r="A44" s="29"/>
      <c r="B44" s="30"/>
      <c r="C44" s="31"/>
      <c r="D44" s="31"/>
      <c r="E44" s="31"/>
      <c r="F44" s="31" t="s">
        <v>42</v>
      </c>
      <c r="G44" s="73"/>
      <c r="H44" s="115"/>
      <c r="I44" s="35">
        <v>2000</v>
      </c>
      <c r="J44" s="26">
        <f si="0" t="shared"/>
        <v>0</v>
      </c>
      <c r="K44" s="35">
        <f si="1" t="shared"/>
        <v>2200</v>
      </c>
      <c r="L44" s="26">
        <f si="2" t="shared"/>
        <v>0</v>
      </c>
      <c r="M44" s="35">
        <f si="3" t="shared"/>
        <v>2420</v>
      </c>
    </row>
    <row customFormat="1" ht="28.5" r="45" s="3">
      <c r="A45" s="29"/>
      <c r="B45" s="30"/>
      <c r="C45" s="31"/>
      <c r="D45" s="31"/>
      <c r="E45" s="32"/>
      <c r="F45" s="32" t="s">
        <v>15</v>
      </c>
      <c r="G45" s="73" t="s">
        <v>14</v>
      </c>
      <c r="H45" s="115"/>
      <c r="I45" s="35">
        <v>3000</v>
      </c>
      <c r="J45" s="26">
        <f si="0" t="shared"/>
        <v>0</v>
      </c>
      <c r="K45" s="35">
        <f si="1" t="shared"/>
        <v>3300.0000000000005</v>
      </c>
      <c r="L45" s="26">
        <f si="2" t="shared"/>
        <v>0</v>
      </c>
      <c r="M45" s="35">
        <f si="3" t="shared"/>
        <v>3630.0000000000009</v>
      </c>
    </row>
    <row customFormat="1" ht="28.5" r="46" s="3">
      <c r="A46" s="29"/>
      <c r="B46" s="30"/>
      <c r="C46" s="31"/>
      <c r="D46" s="31"/>
      <c r="E46" s="31"/>
      <c r="F46" s="61" t="s">
        <v>43</v>
      </c>
      <c r="G46" s="116" t="s">
        <v>14</v>
      </c>
      <c r="H46" s="115">
        <v>2500</v>
      </c>
      <c r="I46" s="35"/>
      <c r="J46" s="26">
        <f si="0" t="shared"/>
        <v>2750</v>
      </c>
      <c r="K46" s="35">
        <f si="1" t="shared"/>
        <v>0</v>
      </c>
      <c r="L46" s="26">
        <f si="2" t="shared"/>
        <v>3025.0000000000005</v>
      </c>
      <c r="M46" s="35">
        <f si="3" t="shared"/>
        <v>0</v>
      </c>
    </row>
    <row customFormat="1" r="47" s="3">
      <c r="A47" s="29"/>
      <c r="B47" s="30"/>
      <c r="C47" s="31"/>
      <c r="D47" s="31"/>
      <c r="E47" s="31"/>
      <c r="F47" s="61"/>
      <c r="G47" s="116" t="s">
        <v>27</v>
      </c>
      <c r="H47" s="115">
        <v>2500</v>
      </c>
      <c r="I47" s="35"/>
      <c r="J47" s="26">
        <f si="0" t="shared"/>
        <v>2750</v>
      </c>
      <c r="K47" s="35">
        <f si="1" t="shared"/>
        <v>0</v>
      </c>
      <c r="L47" s="26">
        <f si="2" t="shared"/>
        <v>3025.0000000000005</v>
      </c>
      <c r="M47" s="35">
        <f si="3" t="shared"/>
        <v>0</v>
      </c>
    </row>
    <row customFormat="1" r="48" s="3">
      <c r="A48" s="29"/>
      <c r="B48" s="30"/>
      <c r="C48" s="31"/>
      <c r="D48" s="31"/>
      <c r="E48" s="31"/>
      <c r="F48" s="31" t="s">
        <v>16</v>
      </c>
      <c r="G48" s="116"/>
      <c r="H48" s="115">
        <v>6000</v>
      </c>
      <c r="I48" s="35"/>
      <c r="J48" s="26">
        <f si="0" t="shared"/>
        <v>6600.0000000000009</v>
      </c>
      <c r="K48" s="35">
        <f si="1" t="shared"/>
        <v>0</v>
      </c>
      <c r="L48" s="26">
        <f si="2" t="shared"/>
        <v>7260.0000000000018</v>
      </c>
      <c r="M48" s="35">
        <f si="3" t="shared"/>
        <v>0</v>
      </c>
    </row>
    <row customFormat="1" r="49" s="3">
      <c r="A49" s="29"/>
      <c r="B49" s="30"/>
      <c r="C49" s="31"/>
      <c r="D49" s="31"/>
      <c r="E49" s="31"/>
      <c r="F49" s="31" t="s">
        <v>36</v>
      </c>
      <c r="G49" s="73" t="s">
        <v>14</v>
      </c>
      <c r="H49" s="115">
        <v>2000</v>
      </c>
      <c r="I49" s="35"/>
      <c r="J49" s="26">
        <f si="0" t="shared"/>
        <v>2200</v>
      </c>
      <c r="K49" s="35">
        <f si="1" t="shared"/>
        <v>0</v>
      </c>
      <c r="L49" s="26">
        <f si="2" t="shared"/>
        <v>2420</v>
      </c>
      <c r="M49" s="35">
        <f si="3" t="shared"/>
        <v>0</v>
      </c>
    </row>
    <row customFormat="1" r="50" s="3">
      <c r="A50" s="29"/>
      <c r="B50" s="30"/>
      <c r="C50" s="31"/>
      <c r="D50" s="31"/>
      <c r="E50" s="31"/>
      <c r="F50" s="31"/>
      <c r="G50" s="73" t="s">
        <v>27</v>
      </c>
      <c r="H50" s="115">
        <v>2000</v>
      </c>
      <c r="I50" s="35"/>
      <c r="J50" s="26">
        <f si="0" t="shared"/>
        <v>2200</v>
      </c>
      <c r="K50" s="35">
        <f si="1" t="shared"/>
        <v>0</v>
      </c>
      <c r="L50" s="26">
        <f si="2" t="shared"/>
        <v>2420</v>
      </c>
      <c r="M50" s="35">
        <f si="3" t="shared"/>
        <v>0</v>
      </c>
    </row>
    <row customFormat="1" r="51" s="3">
      <c r="A51" s="29"/>
      <c r="B51" s="30"/>
      <c r="C51" s="31"/>
      <c r="D51" s="31"/>
      <c r="E51" s="31"/>
      <c r="F51" s="31" t="s">
        <v>44</v>
      </c>
      <c r="G51" s="73" t="s">
        <v>26</v>
      </c>
      <c r="H51" s="115">
        <v>700</v>
      </c>
      <c r="I51" s="35"/>
      <c r="J51" s="26">
        <f si="0" t="shared"/>
        <v>770.00000000000011</v>
      </c>
      <c r="K51" s="35">
        <f si="1" t="shared"/>
        <v>0</v>
      </c>
      <c r="L51" s="26">
        <f si="2" t="shared"/>
        <v>847.00000000000023</v>
      </c>
      <c r="M51" s="35">
        <f si="3" t="shared"/>
        <v>0</v>
      </c>
    </row>
    <row customFormat="1" ht="0.75" customHeight="1" r="52" s="3">
      <c r="A52" s="29"/>
      <c r="B52" s="38"/>
      <c r="C52" s="39"/>
      <c r="D52" s="39"/>
      <c r="E52" s="39"/>
      <c r="F52" s="39"/>
      <c r="G52" s="40"/>
      <c r="H52" s="43"/>
      <c r="I52" s="42"/>
      <c r="J52" s="43">
        <f si="0" t="shared"/>
        <v>0</v>
      </c>
      <c r="K52" s="42">
        <f si="1" t="shared"/>
        <v>0</v>
      </c>
      <c r="L52" s="43">
        <f si="2" t="shared"/>
        <v>0</v>
      </c>
      <c r="M52" s="42">
        <f si="3" t="shared"/>
        <v>0</v>
      </c>
    </row>
    <row customFormat="1" ht="14.25" customHeight="1" r="53" s="3">
      <c r="A53" s="44"/>
      <c r="B53" s="45" t="s">
        <v>22</v>
      </c>
      <c r="C53" s="92"/>
      <c r="D53" s="92"/>
      <c r="E53" s="94"/>
      <c r="F53" s="94"/>
      <c r="G53" s="95"/>
      <c r="H53" s="48">
        <f>SUM(H41:H51)</f>
        <v>19700</v>
      </c>
      <c r="I53" s="49">
        <f>SUM(I41:I51)</f>
        <v>15000</v>
      </c>
      <c r="J53" s="50">
        <f si="0" t="shared"/>
        <v>21670</v>
      </c>
      <c r="K53" s="51">
        <f si="1" t="shared"/>
        <v>16500</v>
      </c>
      <c r="L53" s="50">
        <f si="2" t="shared"/>
        <v>23837.000000000004</v>
      </c>
      <c r="M53" s="51">
        <f si="3" t="shared"/>
        <v>18150</v>
      </c>
    </row>
    <row customFormat="1" hidden="1" r="54" s="3">
      <c r="A54" s="29"/>
      <c r="B54" s="82"/>
      <c r="C54" s="83"/>
      <c r="D54" s="83"/>
      <c r="E54" s="83"/>
      <c r="F54" s="83"/>
      <c r="G54" s="84"/>
      <c r="H54" s="57"/>
      <c r="I54" s="58"/>
      <c r="J54" s="57">
        <f si="0" t="shared"/>
        <v>0</v>
      </c>
      <c r="K54" s="58">
        <f si="1" t="shared"/>
        <v>0</v>
      </c>
      <c r="L54" s="57">
        <f si="2" t="shared"/>
        <v>0</v>
      </c>
      <c r="M54" s="58">
        <f si="3" t="shared"/>
        <v>0</v>
      </c>
    </row>
    <row customFormat="1" hidden="1" r="55" s="3">
      <c r="A55" s="29"/>
      <c r="B55" s="30"/>
      <c r="C55" s="31"/>
      <c r="D55" s="31"/>
      <c r="E55" s="31"/>
      <c r="F55" s="31"/>
      <c r="G55" s="73"/>
      <c r="H55" s="26"/>
      <c r="I55" s="35"/>
      <c r="J55" s="26">
        <f si="0" t="shared"/>
        <v>0</v>
      </c>
      <c r="K55" s="35">
        <f si="1" t="shared"/>
        <v>0</v>
      </c>
      <c r="L55" s="26">
        <f si="2" t="shared"/>
        <v>0</v>
      </c>
      <c r="M55" s="35">
        <f si="3" t="shared"/>
        <v>0</v>
      </c>
    </row>
    <row customFormat="1" hidden="1" r="56" s="3">
      <c r="A56" s="29"/>
      <c r="B56" s="30"/>
      <c r="C56" s="31"/>
      <c r="D56" s="31"/>
      <c r="E56" s="31"/>
      <c r="F56" s="31"/>
      <c r="G56" s="73"/>
      <c r="H56" s="26"/>
      <c r="I56" s="35"/>
      <c r="J56" s="26">
        <f si="0" t="shared"/>
        <v>0</v>
      </c>
      <c r="K56" s="35">
        <f si="1" t="shared"/>
        <v>0</v>
      </c>
      <c r="L56" s="26">
        <f si="2" t="shared"/>
        <v>0</v>
      </c>
      <c r="M56" s="35">
        <f si="3" t="shared"/>
        <v>0</v>
      </c>
    </row>
    <row customFormat="1" hidden="1" r="57" s="3">
      <c r="A57" s="29"/>
      <c r="B57" s="30"/>
      <c r="C57" s="31"/>
      <c r="D57" s="31"/>
      <c r="E57" s="31"/>
      <c r="F57" s="31"/>
      <c r="G57" s="73"/>
      <c r="H57" s="26"/>
      <c r="I57" s="35"/>
      <c r="J57" s="26">
        <f si="0" t="shared"/>
        <v>0</v>
      </c>
      <c r="K57" s="35">
        <f si="1" t="shared"/>
        <v>0</v>
      </c>
      <c r="L57" s="26">
        <f si="2" t="shared"/>
        <v>0</v>
      </c>
      <c r="M57" s="35">
        <f si="3" t="shared"/>
        <v>0</v>
      </c>
    </row>
    <row customFormat="1" ht="286.5" customHeight="1" r="58" s="3">
      <c r="A58" s="29">
        <v>7</v>
      </c>
      <c r="B58" s="85" t="s">
        <v>45</v>
      </c>
      <c r="C58" s="31"/>
      <c r="D58" s="31"/>
      <c r="E58" s="109" t="s">
        <v>35</v>
      </c>
      <c r="F58" s="31"/>
      <c r="G58" s="86" t="s">
        <v>24</v>
      </c>
      <c r="H58" s="26"/>
      <c r="I58" s="35"/>
      <c r="J58" s="26">
        <f si="0" t="shared"/>
        <v>0</v>
      </c>
      <c r="K58" s="35">
        <f si="1" t="shared"/>
        <v>0</v>
      </c>
      <c r="L58" s="26">
        <f si="2" t="shared"/>
        <v>0</v>
      </c>
      <c r="M58" s="35">
        <f si="3" t="shared"/>
        <v>0</v>
      </c>
    </row>
    <row customFormat="1" r="59" s="3">
      <c r="A59" s="29"/>
      <c r="B59" s="59"/>
      <c r="C59" s="117"/>
      <c r="D59" s="61"/>
      <c r="E59" s="29"/>
      <c r="F59" s="29"/>
      <c r="G59" s="86" t="s">
        <v>14</v>
      </c>
      <c r="H59" s="118">
        <v>10000</v>
      </c>
      <c r="I59" s="119"/>
      <c r="J59" s="26">
        <f si="0" t="shared"/>
        <v>11000</v>
      </c>
      <c r="K59" s="35">
        <f si="1" t="shared"/>
        <v>0</v>
      </c>
      <c r="L59" s="26">
        <f si="2" t="shared"/>
        <v>12100.000000000002</v>
      </c>
      <c r="M59" s="35">
        <f si="3" t="shared"/>
        <v>0</v>
      </c>
    </row>
    <row customFormat="1" r="60" s="3">
      <c r="A60" s="29"/>
      <c r="B60" s="120"/>
      <c r="C60" s="121"/>
      <c r="D60" s="63"/>
      <c r="E60" s="122"/>
      <c r="F60" s="122"/>
      <c r="G60" s="123" t="s">
        <v>27</v>
      </c>
      <c r="H60" s="124">
        <v>2500</v>
      </c>
      <c r="I60" s="125"/>
      <c r="J60" s="43">
        <f si="0" t="shared"/>
        <v>2750</v>
      </c>
      <c r="K60" s="42">
        <f si="1" t="shared"/>
        <v>0</v>
      </c>
      <c r="L60" s="43">
        <f si="2" t="shared"/>
        <v>3025.0000000000005</v>
      </c>
      <c r="M60" s="42">
        <f si="3" t="shared"/>
        <v>0</v>
      </c>
    </row>
    <row customFormat="1" r="61" s="3">
      <c r="A61" s="44"/>
      <c r="B61" s="45" t="s">
        <v>22</v>
      </c>
      <c r="C61" s="46"/>
      <c r="D61" s="46"/>
      <c r="E61" s="46"/>
      <c r="F61" s="46"/>
      <c r="G61" s="47"/>
      <c r="H61" s="48">
        <f>SUM(H58:H60)</f>
        <v>12500</v>
      </c>
      <c r="I61" s="49">
        <f>SUM(I58:I60)</f>
        <v>0</v>
      </c>
      <c r="J61" s="50">
        <f si="0" t="shared"/>
        <v>13750.000000000002</v>
      </c>
      <c r="K61" s="51">
        <f si="1" t="shared"/>
        <v>0</v>
      </c>
      <c r="L61" s="50">
        <f si="2" t="shared"/>
        <v>15125.000000000004</v>
      </c>
      <c r="M61" s="51">
        <f si="3" t="shared"/>
        <v>0</v>
      </c>
    </row>
    <row customFormat="1" ht="28.5" r="62" s="3">
      <c r="A62" s="29">
        <v>8</v>
      </c>
      <c r="B62" s="52" t="s">
        <v>46</v>
      </c>
      <c r="C62" s="53"/>
      <c r="D62" s="53"/>
      <c r="E62" s="109" t="s">
        <v>35</v>
      </c>
      <c r="F62" s="53"/>
      <c r="G62" s="54" t="s">
        <v>24</v>
      </c>
      <c r="H62" s="55"/>
      <c r="I62" s="56"/>
      <c r="J62" s="57">
        <f si="0" t="shared"/>
        <v>0</v>
      </c>
      <c r="K62" s="58">
        <f si="1" t="shared"/>
        <v>0</v>
      </c>
      <c r="L62" s="57">
        <f si="2" t="shared"/>
        <v>0</v>
      </c>
      <c r="M62" s="58">
        <f si="3" t="shared"/>
        <v>0</v>
      </c>
    </row>
    <row customFormat="1" ht="28.5" r="63" s="3">
      <c r="A63" s="29"/>
      <c r="B63" s="126"/>
      <c r="C63" s="127"/>
      <c r="D63" s="127"/>
      <c r="E63" s="128"/>
      <c r="F63" s="61" t="s">
        <v>47</v>
      </c>
      <c r="G63" s="129"/>
      <c r="H63" s="130"/>
      <c r="I63" s="131">
        <v>5000</v>
      </c>
      <c r="J63" s="26">
        <f si="0" t="shared"/>
        <v>0</v>
      </c>
      <c r="K63" s="35">
        <f si="1" t="shared"/>
        <v>5500</v>
      </c>
      <c r="L63" s="26">
        <f si="2" t="shared"/>
        <v>0</v>
      </c>
      <c r="M63" s="35">
        <f si="3" t="shared"/>
        <v>6050.0000000000009</v>
      </c>
    </row>
    <row customFormat="1" r="64" s="3">
      <c r="A64" s="29"/>
      <c r="B64" s="126"/>
      <c r="C64" s="127"/>
      <c r="D64" s="127"/>
      <c r="E64" s="128"/>
      <c r="F64" s="132" t="s">
        <v>16</v>
      </c>
      <c r="G64" s="129"/>
      <c r="H64" s="130">
        <v>3000</v>
      </c>
      <c r="I64" s="131"/>
      <c r="J64" s="26">
        <f si="0" t="shared"/>
        <v>3300.0000000000005</v>
      </c>
      <c r="K64" s="35">
        <f si="1" t="shared"/>
        <v>0</v>
      </c>
      <c r="L64" s="26">
        <f si="2" t="shared"/>
        <v>3630.0000000000009</v>
      </c>
      <c r="M64" s="35">
        <f si="3" t="shared"/>
        <v>0</v>
      </c>
    </row>
    <row customFormat="1" r="65" s="3">
      <c r="A65" s="29"/>
      <c r="B65" s="126"/>
      <c r="C65" s="127"/>
      <c r="D65" s="127"/>
      <c r="E65" s="128"/>
      <c r="F65" s="61" t="s">
        <v>42</v>
      </c>
      <c r="G65" s="129"/>
      <c r="H65" s="130"/>
      <c r="I65" s="131">
        <v>5000</v>
      </c>
      <c r="J65" s="26">
        <f si="0" t="shared"/>
        <v>0</v>
      </c>
      <c r="K65" s="35">
        <f si="1" t="shared"/>
        <v>5500</v>
      </c>
      <c r="L65" s="26">
        <f si="2" t="shared"/>
        <v>0</v>
      </c>
      <c r="M65" s="35">
        <f si="3" t="shared"/>
        <v>6050.0000000000009</v>
      </c>
    </row>
    <row customFormat="1" r="66" s="3">
      <c r="A66" s="29"/>
      <c r="B66" s="126"/>
      <c r="C66" s="127"/>
      <c r="D66" s="127"/>
      <c r="E66" s="128"/>
      <c r="F66" s="61" t="s">
        <v>48</v>
      </c>
      <c r="G66" s="129"/>
      <c r="H66" s="130"/>
      <c r="I66" s="131">
        <v>5000</v>
      </c>
      <c r="J66" s="26">
        <f si="0" t="shared"/>
        <v>0</v>
      </c>
      <c r="K66" s="35">
        <f si="1" t="shared"/>
        <v>5500</v>
      </c>
      <c r="L66" s="26">
        <f si="2" t="shared"/>
        <v>0</v>
      </c>
      <c r="M66" s="35">
        <f si="3" t="shared"/>
        <v>6050.0000000000009</v>
      </c>
    </row>
    <row customFormat="1" r="67" s="3">
      <c r="A67" s="29"/>
      <c r="B67" s="126"/>
      <c r="C67" s="127"/>
      <c r="D67" s="127"/>
      <c r="E67" s="128"/>
      <c r="F67" s="61" t="s">
        <v>49</v>
      </c>
      <c r="G67" s="129"/>
      <c r="H67" s="130"/>
      <c r="I67" s="131">
        <v>500</v>
      </c>
      <c r="J67" s="26">
        <f si="0" t="shared"/>
        <v>0</v>
      </c>
      <c r="K67" s="35">
        <f si="1" t="shared"/>
        <v>550</v>
      </c>
      <c r="L67" s="26">
        <f si="2" t="shared"/>
        <v>0</v>
      </c>
      <c r="M67" s="35">
        <f si="3" t="shared"/>
        <v>605</v>
      </c>
    </row>
    <row customFormat="1" r="68" s="3">
      <c r="A68" s="29"/>
      <c r="B68" s="126"/>
      <c r="C68" s="127"/>
      <c r="D68" s="127"/>
      <c r="E68" s="128"/>
      <c r="F68" s="61" t="s">
        <v>44</v>
      </c>
      <c r="G68" s="129"/>
      <c r="H68" s="130"/>
      <c r="I68" s="131">
        <v>1500</v>
      </c>
      <c r="J68" s="26">
        <f si="0" t="shared"/>
        <v>0</v>
      </c>
      <c r="K68" s="35">
        <f si="1" t="shared"/>
        <v>1650.0000000000002</v>
      </c>
      <c r="L68" s="26">
        <f si="2" t="shared"/>
        <v>0</v>
      </c>
      <c r="M68" s="35">
        <f si="3" t="shared"/>
        <v>1815.0000000000005</v>
      </c>
    </row>
    <row customFormat="1" r="69" s="3">
      <c r="A69" s="29"/>
      <c r="B69" s="126"/>
      <c r="C69" s="127"/>
      <c r="D69" s="127"/>
      <c r="E69" s="128"/>
      <c r="F69" s="61" t="s">
        <v>50</v>
      </c>
      <c r="G69" s="129"/>
      <c r="H69" s="130"/>
      <c r="I69" s="131">
        <v>3000</v>
      </c>
      <c r="J69" s="26">
        <f si="0" t="shared"/>
        <v>0</v>
      </c>
      <c r="K69" s="35">
        <f si="1" t="shared"/>
        <v>3300.0000000000005</v>
      </c>
      <c r="L69" s="26">
        <f si="2" t="shared"/>
        <v>0</v>
      </c>
      <c r="M69" s="35">
        <f si="3" t="shared"/>
        <v>3630.0000000000009</v>
      </c>
    </row>
    <row customFormat="1" ht="30" r="70" s="3">
      <c r="A70" s="29"/>
      <c r="B70" s="101"/>
      <c r="C70" s="133"/>
      <c r="D70" s="133"/>
      <c r="E70" s="103"/>
      <c r="F70" s="63" t="s">
        <v>51</v>
      </c>
      <c r="G70" s="134"/>
      <c r="H70" s="135">
        <v>5000</v>
      </c>
      <c r="I70" s="136"/>
      <c r="J70" s="43">
        <f ref="J70:J133" si="4" t="shared">H70*1.1</f>
        <v>5500</v>
      </c>
      <c r="K70" s="42">
        <f ref="K70:K133" si="5" t="shared">I70*1.1</f>
        <v>0</v>
      </c>
      <c r="L70" s="43">
        <f ref="L70:L133" si="6" t="shared">J70*1.1</f>
        <v>6050.0000000000009</v>
      </c>
      <c r="M70" s="42">
        <f ref="M70:M133" si="7" t="shared">K70*1.1</f>
        <v>0</v>
      </c>
    </row>
    <row customFormat="1" ht="17.25" customHeight="1" r="71" s="3">
      <c r="A71" s="44"/>
      <c r="B71" s="91" t="s">
        <v>31</v>
      </c>
      <c r="C71" s="46"/>
      <c r="D71" s="46"/>
      <c r="E71" s="93"/>
      <c r="F71" s="94"/>
      <c r="G71" s="47"/>
      <c r="H71" s="48">
        <f>SUM(H62:H70)</f>
        <v>8000</v>
      </c>
      <c r="I71" s="49">
        <f>SUM(I62:I70)</f>
        <v>20000</v>
      </c>
      <c r="J71" s="137">
        <f si="4" t="shared"/>
        <v>8800</v>
      </c>
      <c r="K71" s="138">
        <f si="5" t="shared"/>
        <v>22000</v>
      </c>
      <c r="L71" s="137">
        <f si="6" t="shared"/>
        <v>9680</v>
      </c>
      <c r="M71" s="138">
        <f si="7" t="shared"/>
        <v>24200.000000000004</v>
      </c>
    </row>
    <row customFormat="1" ht="57.75" r="72" s="3">
      <c r="A72" s="29">
        <v>9</v>
      </c>
      <c r="B72" s="52" t="s">
        <v>52</v>
      </c>
      <c r="C72" s="53"/>
      <c r="D72" s="53"/>
      <c r="E72" s="139" t="s">
        <v>53</v>
      </c>
      <c r="F72" s="140"/>
      <c r="G72" s="141" t="s">
        <v>54</v>
      </c>
      <c r="H72" s="55"/>
      <c r="I72" s="56"/>
      <c r="J72" s="57">
        <f si="4" t="shared"/>
        <v>0</v>
      </c>
      <c r="K72" s="58">
        <f si="5" t="shared"/>
        <v>0</v>
      </c>
      <c r="L72" s="57">
        <f si="6" t="shared"/>
        <v>0</v>
      </c>
      <c r="M72" s="58">
        <f si="7" t="shared"/>
        <v>0</v>
      </c>
    </row>
    <row customFormat="1" r="73" s="3">
      <c r="A73" s="29"/>
      <c r="B73" s="126"/>
      <c r="C73" s="127"/>
      <c r="D73" s="127"/>
      <c r="E73" s="128"/>
      <c r="F73" s="61" t="s">
        <v>38</v>
      </c>
      <c r="G73" s="142"/>
      <c r="H73" s="130">
        <v>1000</v>
      </c>
      <c r="I73" s="131"/>
      <c r="J73" s="26">
        <f si="4" t="shared"/>
        <v>1100</v>
      </c>
      <c r="K73" s="35">
        <f si="5" t="shared"/>
        <v>0</v>
      </c>
      <c r="L73" s="26">
        <f si="6" t="shared"/>
        <v>1210</v>
      </c>
      <c r="M73" s="35">
        <f si="7" t="shared"/>
        <v>0</v>
      </c>
    </row>
    <row customFormat="1" ht="30" r="74" s="3">
      <c r="A74" s="29"/>
      <c r="B74" s="126"/>
      <c r="C74" s="127"/>
      <c r="D74" s="127"/>
      <c r="E74" s="128"/>
      <c r="F74" s="61" t="s">
        <v>55</v>
      </c>
      <c r="G74" s="142"/>
      <c r="H74" s="130">
        <v>1500</v>
      </c>
      <c r="I74" s="131"/>
      <c r="J74" s="26">
        <f si="4" t="shared"/>
        <v>1650.0000000000002</v>
      </c>
      <c r="K74" s="35">
        <f si="5" t="shared"/>
        <v>0</v>
      </c>
      <c r="L74" s="26">
        <f si="6" t="shared"/>
        <v>1815.0000000000005</v>
      </c>
      <c r="M74" s="35">
        <f si="7" t="shared"/>
        <v>0</v>
      </c>
    </row>
    <row customFormat="1" r="75" s="3">
      <c r="A75" s="29"/>
      <c r="B75" s="126"/>
      <c r="C75" s="127"/>
      <c r="D75" s="127"/>
      <c r="E75" s="128"/>
      <c r="F75" s="61" t="s">
        <v>18</v>
      </c>
      <c r="G75" s="142"/>
      <c r="H75" s="130"/>
      <c r="I75" s="131">
        <v>500</v>
      </c>
      <c r="J75" s="26">
        <f si="4" t="shared"/>
        <v>0</v>
      </c>
      <c r="K75" s="35">
        <f si="5" t="shared"/>
        <v>550</v>
      </c>
      <c r="L75" s="26">
        <f si="6" t="shared"/>
        <v>0</v>
      </c>
      <c r="M75" s="35">
        <f si="7" t="shared"/>
        <v>605</v>
      </c>
    </row>
    <row customFormat="1" r="76" s="3">
      <c r="A76" s="29"/>
      <c r="B76" s="126"/>
      <c r="C76" s="127"/>
      <c r="D76" s="127"/>
      <c r="E76" s="128"/>
      <c r="F76" s="61" t="s">
        <v>56</v>
      </c>
      <c r="G76" s="142"/>
      <c r="H76" s="130">
        <v>200</v>
      </c>
      <c r="I76" s="131"/>
      <c r="J76" s="26">
        <f si="4" t="shared"/>
        <v>220.00000000000003</v>
      </c>
      <c r="K76" s="35">
        <f si="5" t="shared"/>
        <v>0</v>
      </c>
      <c r="L76" s="26">
        <f si="6" t="shared"/>
        <v>242.00000000000006</v>
      </c>
      <c r="M76" s="35">
        <f si="7" t="shared"/>
        <v>0</v>
      </c>
    </row>
    <row customFormat="1" ht="30" r="77" s="3">
      <c r="A77" s="29"/>
      <c r="B77" s="126"/>
      <c r="C77" s="127"/>
      <c r="D77" s="127"/>
      <c r="E77" s="128"/>
      <c r="F77" s="61" t="s">
        <v>47</v>
      </c>
      <c r="G77" s="142"/>
      <c r="H77" s="130"/>
      <c r="I77" s="131">
        <v>1500</v>
      </c>
      <c r="J77" s="26">
        <f si="4" t="shared"/>
        <v>0</v>
      </c>
      <c r="K77" s="35">
        <f si="5" t="shared"/>
        <v>1650.0000000000002</v>
      </c>
      <c r="L77" s="26">
        <f si="6" t="shared"/>
        <v>0</v>
      </c>
      <c r="M77" s="35">
        <f si="7" t="shared"/>
        <v>1815.0000000000005</v>
      </c>
    </row>
    <row customFormat="1" r="78" s="3">
      <c r="A78" s="29"/>
      <c r="B78" s="126"/>
      <c r="C78" s="127"/>
      <c r="D78" s="127"/>
      <c r="E78" s="128"/>
      <c r="F78" s="61" t="s">
        <v>29</v>
      </c>
      <c r="G78" s="142"/>
      <c r="H78" s="130">
        <v>500</v>
      </c>
      <c r="I78" s="131"/>
      <c r="J78" s="26">
        <f si="4" t="shared"/>
        <v>550</v>
      </c>
      <c r="K78" s="35">
        <f si="5" t="shared"/>
        <v>0</v>
      </c>
      <c r="L78" s="26">
        <f si="6" t="shared"/>
        <v>605</v>
      </c>
      <c r="M78" s="35">
        <f si="7" t="shared"/>
        <v>0</v>
      </c>
    </row>
    <row customFormat="1" r="79" s="3">
      <c r="A79" s="29"/>
      <c r="B79" s="101"/>
      <c r="C79" s="133"/>
      <c r="D79" s="133"/>
      <c r="E79" s="103"/>
      <c r="F79" s="63" t="s">
        <v>57</v>
      </c>
      <c r="G79" s="143"/>
      <c r="H79" s="135">
        <v>1000</v>
      </c>
      <c r="I79" s="136"/>
      <c r="J79" s="43">
        <f si="4" t="shared"/>
        <v>1100</v>
      </c>
      <c r="K79" s="42">
        <f si="5" t="shared"/>
        <v>0</v>
      </c>
      <c r="L79" s="43">
        <f si="6" t="shared"/>
        <v>1210</v>
      </c>
      <c r="M79" s="42">
        <f si="7" t="shared"/>
        <v>0</v>
      </c>
    </row>
    <row customFormat="1" ht="19.5" customHeight="1" r="80" s="3">
      <c r="A80" s="29"/>
      <c r="B80" s="144" t="s">
        <v>31</v>
      </c>
      <c r="C80" s="145"/>
      <c r="D80" s="145"/>
      <c r="E80" s="146"/>
      <c r="F80" s="147"/>
      <c r="G80" s="148"/>
      <c r="H80" s="149">
        <f>SUM(H72:H79)</f>
        <v>4200</v>
      </c>
      <c r="I80" s="150">
        <f>SUM(I72:I79)</f>
        <v>2000</v>
      </c>
      <c r="J80" s="137">
        <f si="4" t="shared"/>
        <v>4620</v>
      </c>
      <c r="K80" s="138">
        <f si="5" t="shared"/>
        <v>2200</v>
      </c>
      <c r="L80" s="137">
        <f si="6" t="shared"/>
        <v>5082</v>
      </c>
      <c r="M80" s="138">
        <f si="7" t="shared"/>
        <v>2420</v>
      </c>
    </row>
    <row customFormat="1" r="81" s="3">
      <c r="A81" s="29">
        <v>10</v>
      </c>
      <c r="B81" s="113" t="s">
        <v>58</v>
      </c>
      <c r="C81" s="53"/>
      <c r="D81" s="53"/>
      <c r="E81" s="139" t="s">
        <v>53</v>
      </c>
      <c r="F81" s="53"/>
      <c r="G81" s="54" t="s">
        <v>24</v>
      </c>
      <c r="H81" s="55"/>
      <c r="I81" s="56"/>
      <c r="J81" s="57">
        <f si="4" t="shared"/>
        <v>0</v>
      </c>
      <c r="K81" s="58">
        <f si="5" t="shared"/>
        <v>0</v>
      </c>
      <c r="L81" s="57">
        <f si="6" t="shared"/>
        <v>0</v>
      </c>
      <c r="M81" s="58">
        <f si="7" t="shared"/>
        <v>0</v>
      </c>
    </row>
    <row customFormat="1" r="82" s="3">
      <c r="A82" s="29"/>
      <c r="B82" s="151"/>
      <c r="C82" s="60">
        <v>18800</v>
      </c>
      <c r="D82" s="31"/>
      <c r="E82" s="152"/>
      <c r="F82" s="61"/>
      <c r="G82" s="153"/>
      <c r="H82" s="154"/>
      <c r="I82" s="114"/>
      <c r="J82" s="26">
        <f si="4" t="shared"/>
        <v>0</v>
      </c>
      <c r="K82" s="35">
        <f si="5" t="shared"/>
        <v>0</v>
      </c>
      <c r="L82" s="26">
        <f si="6" t="shared"/>
        <v>0</v>
      </c>
      <c r="M82" s="35">
        <f si="7" t="shared"/>
        <v>0</v>
      </c>
    </row>
    <row customFormat="1" r="83" s="3">
      <c r="A83" s="29"/>
      <c r="B83" s="30"/>
      <c r="C83" s="31"/>
      <c r="D83" s="31"/>
      <c r="E83" s="32"/>
      <c r="F83" s="32" t="s">
        <v>59</v>
      </c>
      <c r="G83" s="153"/>
      <c r="H83" s="37">
        <v>300</v>
      </c>
      <c r="I83" s="114"/>
      <c r="J83" s="26">
        <f si="4" t="shared"/>
        <v>330</v>
      </c>
      <c r="K83" s="35">
        <f si="5" t="shared"/>
        <v>0</v>
      </c>
      <c r="L83" s="26">
        <f si="6" t="shared"/>
        <v>363.00000000000006</v>
      </c>
      <c r="M83" s="35">
        <f si="7" t="shared"/>
        <v>0</v>
      </c>
    </row>
    <row customFormat="1" r="84" s="3">
      <c r="A84" s="29"/>
      <c r="B84" s="30"/>
      <c r="C84" s="31"/>
      <c r="D84" s="31"/>
      <c r="E84" s="32"/>
      <c r="F84" s="32" t="s">
        <v>60</v>
      </c>
      <c r="G84" s="153"/>
      <c r="H84" s="37"/>
      <c r="I84" s="114">
        <v>600</v>
      </c>
      <c r="J84" s="26">
        <f si="4" t="shared"/>
        <v>0</v>
      </c>
      <c r="K84" s="35">
        <f si="5" t="shared"/>
        <v>660</v>
      </c>
      <c r="L84" s="26">
        <f si="6" t="shared"/>
        <v>0</v>
      </c>
      <c r="M84" s="35">
        <f si="7" t="shared"/>
        <v>726.00000000000011</v>
      </c>
    </row>
    <row customFormat="1" r="85" s="3">
      <c r="A85" s="29"/>
      <c r="B85" s="30"/>
      <c r="C85" s="31"/>
      <c r="D85" s="31"/>
      <c r="E85" s="152"/>
      <c r="F85" s="32" t="s">
        <v>17</v>
      </c>
      <c r="G85" s="153" t="s">
        <v>26</v>
      </c>
      <c r="H85" s="37">
        <v>2000</v>
      </c>
      <c r="I85" s="114"/>
      <c r="J85" s="26">
        <f si="4" t="shared"/>
        <v>2200</v>
      </c>
      <c r="K85" s="35">
        <f si="5" t="shared"/>
        <v>0</v>
      </c>
      <c r="L85" s="26">
        <f si="6" t="shared"/>
        <v>2420</v>
      </c>
      <c r="M85" s="35">
        <f si="7" t="shared"/>
        <v>0</v>
      </c>
    </row>
    <row customFormat="1" hidden="1" r="86" s="3">
      <c r="A86" s="29"/>
      <c r="B86" s="30"/>
      <c r="C86" s="31"/>
      <c r="D86" s="31"/>
      <c r="E86" s="32"/>
      <c r="F86" s="32"/>
      <c r="G86" s="153"/>
      <c r="H86" s="37"/>
      <c r="I86" s="114"/>
      <c r="J86" s="26">
        <f si="4" t="shared"/>
        <v>0</v>
      </c>
      <c r="K86" s="35">
        <f si="5" t="shared"/>
        <v>0</v>
      </c>
      <c r="L86" s="26">
        <f si="6" t="shared"/>
        <v>0</v>
      </c>
      <c r="M86" s="35">
        <f si="7" t="shared"/>
        <v>0</v>
      </c>
    </row>
    <row customFormat="1" r="87" s="3">
      <c r="A87" s="29"/>
      <c r="B87" s="30"/>
      <c r="C87" s="31"/>
      <c r="D87" s="31"/>
      <c r="E87" s="32"/>
      <c r="F87" s="32"/>
      <c r="G87" s="153" t="s">
        <v>27</v>
      </c>
      <c r="H87" s="37">
        <v>2000</v>
      </c>
      <c r="I87" s="114"/>
      <c r="J87" s="26">
        <f si="4" t="shared"/>
        <v>2200</v>
      </c>
      <c r="K87" s="35">
        <f si="5" t="shared"/>
        <v>0</v>
      </c>
      <c r="L87" s="26">
        <f si="6" t="shared"/>
        <v>2420</v>
      </c>
      <c r="M87" s="35">
        <f si="7" t="shared"/>
        <v>0</v>
      </c>
    </row>
    <row customFormat="1" r="88" s="3">
      <c r="A88" s="29"/>
      <c r="B88" s="30"/>
      <c r="C88" s="31"/>
      <c r="D88" s="31"/>
      <c r="E88" s="32"/>
      <c r="F88" s="32" t="s">
        <v>29</v>
      </c>
      <c r="G88" s="153" t="s">
        <v>14</v>
      </c>
      <c r="H88" s="37">
        <v>4000</v>
      </c>
      <c r="I88" s="114"/>
      <c r="J88" s="26">
        <f si="4" t="shared"/>
        <v>4400</v>
      </c>
      <c r="K88" s="35">
        <f si="5" t="shared"/>
        <v>0</v>
      </c>
      <c r="L88" s="26">
        <f si="6" t="shared"/>
        <v>4840</v>
      </c>
      <c r="M88" s="35">
        <f si="7" t="shared"/>
        <v>0</v>
      </c>
    </row>
    <row customFormat="1" r="89" s="3">
      <c r="A89" s="29"/>
      <c r="B89" s="30"/>
      <c r="C89" s="31"/>
      <c r="D89" s="31"/>
      <c r="E89" s="32"/>
      <c r="F89" s="32"/>
      <c r="G89" s="153" t="s">
        <v>27</v>
      </c>
      <c r="H89" s="37">
        <v>4000</v>
      </c>
      <c r="I89" s="114"/>
      <c r="J89" s="26">
        <f si="4" t="shared"/>
        <v>4400</v>
      </c>
      <c r="K89" s="35">
        <f si="5" t="shared"/>
        <v>0</v>
      </c>
      <c r="L89" s="26">
        <f si="6" t="shared"/>
        <v>4840</v>
      </c>
      <c r="M89" s="35">
        <f si="7" t="shared"/>
        <v>0</v>
      </c>
    </row>
    <row customFormat="1" r="90" s="3">
      <c r="A90" s="29"/>
      <c r="B90" s="30"/>
      <c r="C90" s="31"/>
      <c r="D90" s="31"/>
      <c r="E90" s="32"/>
      <c r="F90" s="32" t="s">
        <v>38</v>
      </c>
      <c r="G90" s="153" t="s">
        <v>14</v>
      </c>
      <c r="H90" s="37">
        <v>5000</v>
      </c>
      <c r="I90" s="114"/>
      <c r="J90" s="26">
        <f si="4" t="shared"/>
        <v>5500</v>
      </c>
      <c r="K90" s="35">
        <f si="5" t="shared"/>
        <v>0</v>
      </c>
      <c r="L90" s="26">
        <f si="6" t="shared"/>
        <v>6050.0000000000009</v>
      </c>
      <c r="M90" s="35">
        <f si="7" t="shared"/>
        <v>0</v>
      </c>
    </row>
    <row customFormat="1" hidden="1" r="91" s="3">
      <c r="A91" s="29"/>
      <c r="B91" s="30"/>
      <c r="C91" s="31"/>
      <c r="D91" s="31"/>
      <c r="E91" s="32"/>
      <c r="F91" s="32"/>
      <c r="G91" s="153"/>
      <c r="H91" s="37"/>
      <c r="I91" s="114"/>
      <c r="J91" s="26">
        <f si="4" t="shared"/>
        <v>0</v>
      </c>
      <c r="K91" s="35">
        <f si="5" t="shared"/>
        <v>0</v>
      </c>
      <c r="L91" s="26">
        <f si="6" t="shared"/>
        <v>0</v>
      </c>
      <c r="M91" s="35">
        <f si="7" t="shared"/>
        <v>0</v>
      </c>
    </row>
    <row customFormat="1" r="92" s="3">
      <c r="A92" s="29"/>
      <c r="B92" s="30"/>
      <c r="C92" s="31"/>
      <c r="D92" s="31"/>
      <c r="E92" s="32"/>
      <c r="F92" s="32"/>
      <c r="G92" s="153" t="s">
        <v>27</v>
      </c>
      <c r="H92" s="37">
        <v>2000</v>
      </c>
      <c r="I92" s="114"/>
      <c r="J92" s="26">
        <f si="4" t="shared"/>
        <v>2200</v>
      </c>
      <c r="K92" s="35">
        <f si="5" t="shared"/>
        <v>0</v>
      </c>
      <c r="L92" s="26">
        <f si="6" t="shared"/>
        <v>2420</v>
      </c>
      <c r="M92" s="35">
        <f si="7" t="shared"/>
        <v>0</v>
      </c>
    </row>
    <row customFormat="1" ht="30" r="93" s="3">
      <c r="A93" s="29"/>
      <c r="B93" s="30"/>
      <c r="C93" s="31"/>
      <c r="D93" s="31"/>
      <c r="E93" s="32"/>
      <c r="F93" s="32" t="s">
        <v>47</v>
      </c>
      <c r="G93" s="153"/>
      <c r="H93" s="37"/>
      <c r="I93" s="114">
        <v>1800</v>
      </c>
      <c r="J93" s="26">
        <f si="4" t="shared"/>
        <v>0</v>
      </c>
      <c r="K93" s="35">
        <f si="5" t="shared"/>
        <v>1980.0000000000002</v>
      </c>
      <c r="L93" s="26">
        <f si="6" t="shared"/>
        <v>0</v>
      </c>
      <c r="M93" s="35">
        <f si="7" t="shared"/>
        <v>2178.0000000000005</v>
      </c>
    </row>
    <row customFormat="1" r="94" s="3">
      <c r="A94" s="29"/>
      <c r="B94" s="30"/>
      <c r="C94" s="31"/>
      <c r="D94" s="31"/>
      <c r="E94" s="32"/>
      <c r="F94" s="32" t="s">
        <v>61</v>
      </c>
      <c r="G94" s="153"/>
      <c r="H94" s="37">
        <v>900</v>
      </c>
      <c r="I94" s="114"/>
      <c r="J94" s="26">
        <f si="4" t="shared"/>
        <v>990.00000000000011</v>
      </c>
      <c r="K94" s="35">
        <f si="5" t="shared"/>
        <v>0</v>
      </c>
      <c r="L94" s="26">
        <f si="6" t="shared"/>
        <v>1089.0000000000002</v>
      </c>
      <c r="M94" s="35">
        <f si="7" t="shared"/>
        <v>0</v>
      </c>
    </row>
    <row customFormat="1" r="95" s="3">
      <c r="A95" s="29"/>
      <c r="B95" s="30"/>
      <c r="C95" s="31"/>
      <c r="D95" s="31"/>
      <c r="E95" s="152"/>
      <c r="F95" s="32" t="s">
        <v>62</v>
      </c>
      <c r="G95" s="153"/>
      <c r="H95" s="37">
        <v>300</v>
      </c>
      <c r="I95" s="114"/>
      <c r="J95" s="26">
        <f si="4" t="shared"/>
        <v>330</v>
      </c>
      <c r="K95" s="35">
        <f si="5" t="shared"/>
        <v>0</v>
      </c>
      <c r="L95" s="26">
        <f si="6" t="shared"/>
        <v>363.00000000000006</v>
      </c>
      <c r="M95" s="35">
        <f si="7" t="shared"/>
        <v>0</v>
      </c>
    </row>
    <row customFormat="1" r="96" s="3">
      <c r="A96" s="29"/>
      <c r="B96" s="30"/>
      <c r="C96" s="31"/>
      <c r="D96" s="31"/>
      <c r="E96" s="152"/>
      <c r="F96" s="32" t="s">
        <v>18</v>
      </c>
      <c r="G96" s="153"/>
      <c r="H96" s="37"/>
      <c r="I96" s="114">
        <v>3000</v>
      </c>
      <c r="J96" s="26">
        <f si="4" t="shared"/>
        <v>0</v>
      </c>
      <c r="K96" s="35">
        <f si="5" t="shared"/>
        <v>3300.0000000000005</v>
      </c>
      <c r="L96" s="26">
        <f si="6" t="shared"/>
        <v>0</v>
      </c>
      <c r="M96" s="35">
        <f si="7" t="shared"/>
        <v>3630.0000000000009</v>
      </c>
    </row>
    <row customFormat="1" r="97" s="3">
      <c r="A97" s="29"/>
      <c r="B97" s="38"/>
      <c r="C97" s="39"/>
      <c r="D97" s="39"/>
      <c r="E97" s="112"/>
      <c r="F97" s="112" t="s">
        <v>63</v>
      </c>
      <c r="G97" s="155"/>
      <c r="H97" s="41">
        <v>300</v>
      </c>
      <c r="I97" s="107"/>
      <c r="J97" s="43">
        <f si="4" t="shared"/>
        <v>330</v>
      </c>
      <c r="K97" s="42">
        <f si="5" t="shared"/>
        <v>0</v>
      </c>
      <c r="L97" s="43">
        <f si="6" t="shared"/>
        <v>363.00000000000006</v>
      </c>
      <c r="M97" s="42">
        <f si="7" t="shared"/>
        <v>0</v>
      </c>
    </row>
    <row customFormat="1" r="98" s="3">
      <c r="A98" s="29"/>
      <c r="B98" s="156" t="s">
        <v>22</v>
      </c>
      <c r="C98" s="145"/>
      <c r="D98" s="145"/>
      <c r="E98" s="145"/>
      <c r="F98" s="145"/>
      <c r="G98" s="157"/>
      <c r="H98" s="149">
        <f>SUM(H81:H97)</f>
        <v>20800</v>
      </c>
      <c r="I98" s="150">
        <f>SUM(I81:I97)</f>
        <v>5400</v>
      </c>
      <c r="J98" s="137">
        <f si="4" t="shared"/>
        <v>22880.000000000004</v>
      </c>
      <c r="K98" s="138">
        <f si="5" t="shared"/>
        <v>5940.0000000000009</v>
      </c>
      <c r="L98" s="137">
        <f si="6" t="shared"/>
        <v>25168.000000000007</v>
      </c>
      <c r="M98" s="138">
        <f si="7" t="shared"/>
        <v>6534.0000000000018</v>
      </c>
    </row>
    <row customFormat="1" ht="29.25" r="99" s="3">
      <c r="A99" s="127">
        <v>11</v>
      </c>
      <c r="B99" s="158" t="s">
        <v>64</v>
      </c>
      <c r="C99" s="159"/>
      <c r="D99" s="159"/>
      <c r="E99" s="160" t="s">
        <v>53</v>
      </c>
      <c r="F99" s="161"/>
      <c r="G99" s="141" t="s">
        <v>26</v>
      </c>
      <c r="H99" s="162"/>
      <c r="I99" s="56"/>
      <c r="J99" s="57">
        <f si="4" t="shared"/>
        <v>0</v>
      </c>
      <c r="K99" s="58">
        <f si="5" t="shared"/>
        <v>0</v>
      </c>
      <c r="L99" s="57">
        <f si="6" t="shared"/>
        <v>0</v>
      </c>
      <c r="M99" s="58">
        <f si="7" t="shared"/>
        <v>0</v>
      </c>
    </row>
    <row customFormat="1" r="100" s="3">
      <c r="A100" s="29"/>
      <c r="B100" s="163"/>
      <c r="C100" s="127"/>
      <c r="D100" s="127"/>
      <c r="E100" s="32"/>
      <c r="F100" s="32" t="s">
        <v>65</v>
      </c>
      <c r="G100" s="164" t="s">
        <v>26</v>
      </c>
      <c r="H100" s="37"/>
      <c r="I100" s="114">
        <v>12000</v>
      </c>
      <c r="J100" s="26">
        <f si="4" t="shared"/>
        <v>0</v>
      </c>
      <c r="K100" s="35">
        <f si="5" t="shared"/>
        <v>13200.000000000002</v>
      </c>
      <c r="L100" s="26">
        <f si="6" t="shared"/>
        <v>0</v>
      </c>
      <c r="M100" s="35">
        <f si="7" t="shared"/>
        <v>14520.000000000004</v>
      </c>
    </row>
    <row customFormat="1" ht="47.25" customHeight="1" r="101" s="3">
      <c r="A101" s="29"/>
      <c r="B101" s="163"/>
      <c r="C101" s="127"/>
      <c r="D101" s="127"/>
      <c r="E101" s="32"/>
      <c r="F101" s="32" t="s">
        <v>66</v>
      </c>
      <c r="G101" s="164" t="s">
        <v>26</v>
      </c>
      <c r="H101" s="37">
        <v>1000</v>
      </c>
      <c r="I101" s="114"/>
      <c r="J101" s="26">
        <f si="4" t="shared"/>
        <v>1100</v>
      </c>
      <c r="K101" s="35">
        <f si="5" t="shared"/>
        <v>0</v>
      </c>
      <c r="L101" s="26">
        <f si="6" t="shared"/>
        <v>1210</v>
      </c>
      <c r="M101" s="35">
        <f si="7" t="shared"/>
        <v>0</v>
      </c>
    </row>
    <row customFormat="1" r="102" s="3">
      <c r="A102" s="29"/>
      <c r="B102" s="163"/>
      <c r="C102" s="127"/>
      <c r="D102" s="127"/>
      <c r="E102" s="32"/>
      <c r="F102" s="32" t="s">
        <v>67</v>
      </c>
      <c r="G102" s="164" t="s">
        <v>26</v>
      </c>
      <c r="H102" s="37"/>
      <c r="I102" s="114">
        <v>2000</v>
      </c>
      <c r="J102" s="26">
        <f si="4" t="shared"/>
        <v>0</v>
      </c>
      <c r="K102" s="35">
        <f si="5" t="shared"/>
        <v>2200</v>
      </c>
      <c r="L102" s="26">
        <f si="6" t="shared"/>
        <v>0</v>
      </c>
      <c r="M102" s="35">
        <f si="7" t="shared"/>
        <v>2420</v>
      </c>
    </row>
    <row customFormat="1" r="103" s="3">
      <c r="A103" s="29"/>
      <c r="B103" s="163"/>
      <c r="C103" s="127"/>
      <c r="D103" s="127"/>
      <c r="E103" s="32"/>
      <c r="F103" s="32" t="s">
        <v>29</v>
      </c>
      <c r="G103" s="164" t="s">
        <v>26</v>
      </c>
      <c r="H103" s="37">
        <v>2000</v>
      </c>
      <c r="I103" s="114"/>
      <c r="J103" s="26">
        <f si="4" t="shared"/>
        <v>2200</v>
      </c>
      <c r="K103" s="35">
        <f si="5" t="shared"/>
        <v>0</v>
      </c>
      <c r="L103" s="26">
        <f si="6" t="shared"/>
        <v>2420</v>
      </c>
      <c r="M103" s="35">
        <f si="7" t="shared"/>
        <v>0</v>
      </c>
    </row>
    <row customFormat="1" ht="30" r="104" s="3">
      <c r="A104" s="29"/>
      <c r="B104" s="163"/>
      <c r="C104" s="127"/>
      <c r="D104" s="127"/>
      <c r="E104" s="32"/>
      <c r="F104" s="32" t="s">
        <v>47</v>
      </c>
      <c r="G104" s="164" t="s">
        <v>26</v>
      </c>
      <c r="H104" s="37"/>
      <c r="I104" s="114">
        <v>5000</v>
      </c>
      <c r="J104" s="26">
        <f si="4" t="shared"/>
        <v>0</v>
      </c>
      <c r="K104" s="35">
        <f si="5" t="shared"/>
        <v>5500</v>
      </c>
      <c r="L104" s="26">
        <f si="6" t="shared"/>
        <v>0</v>
      </c>
      <c r="M104" s="35">
        <f si="7" t="shared"/>
        <v>6050.0000000000009</v>
      </c>
    </row>
    <row customFormat="1" ht="30" r="105" s="3">
      <c r="A105" s="29"/>
      <c r="B105" s="163"/>
      <c r="C105" s="127"/>
      <c r="D105" s="127"/>
      <c r="E105" s="32"/>
      <c r="F105" s="32" t="s">
        <v>68</v>
      </c>
      <c r="G105" s="164" t="s">
        <v>26</v>
      </c>
      <c r="H105" s="37"/>
      <c r="I105" s="114">
        <v>2000</v>
      </c>
      <c r="J105" s="26">
        <f si="4" t="shared"/>
        <v>0</v>
      </c>
      <c r="K105" s="35">
        <f si="5" t="shared"/>
        <v>2200</v>
      </c>
      <c r="L105" s="26">
        <f si="6" t="shared"/>
        <v>0</v>
      </c>
      <c r="M105" s="35">
        <f si="7" t="shared"/>
        <v>2420</v>
      </c>
    </row>
    <row customFormat="1" r="106" s="3">
      <c r="A106" s="29"/>
      <c r="B106" s="163"/>
      <c r="C106" s="127"/>
      <c r="D106" s="127"/>
      <c r="E106" s="32"/>
      <c r="F106" s="32" t="s">
        <v>18</v>
      </c>
      <c r="G106" s="164" t="s">
        <v>26</v>
      </c>
      <c r="H106" s="37"/>
      <c r="I106" s="114">
        <v>5000</v>
      </c>
      <c r="J106" s="26">
        <f si="4" t="shared"/>
        <v>0</v>
      </c>
      <c r="K106" s="35">
        <f si="5" t="shared"/>
        <v>5500</v>
      </c>
      <c r="L106" s="26">
        <f si="6" t="shared"/>
        <v>0</v>
      </c>
      <c r="M106" s="35">
        <f si="7" t="shared"/>
        <v>6050.0000000000009</v>
      </c>
    </row>
    <row customFormat="1" r="107" s="3">
      <c r="A107" s="29"/>
      <c r="B107" s="163"/>
      <c r="C107" s="127"/>
      <c r="D107" s="127"/>
      <c r="E107" s="32"/>
      <c r="F107" s="32" t="s">
        <v>69</v>
      </c>
      <c r="G107" s="164" t="s">
        <v>26</v>
      </c>
      <c r="H107" s="37">
        <v>5000</v>
      </c>
      <c r="I107" s="114"/>
      <c r="J107" s="26">
        <f si="4" t="shared"/>
        <v>5500</v>
      </c>
      <c r="K107" s="35">
        <f si="5" t="shared"/>
        <v>0</v>
      </c>
      <c r="L107" s="26">
        <f si="6" t="shared"/>
        <v>6050.0000000000009</v>
      </c>
      <c r="M107" s="35">
        <f si="7" t="shared"/>
        <v>0</v>
      </c>
    </row>
    <row customFormat="1" r="108" s="3">
      <c r="A108" s="29"/>
      <c r="B108" s="163"/>
      <c r="C108" s="127"/>
      <c r="D108" s="127"/>
      <c r="E108" s="32"/>
      <c r="F108" s="32" t="s">
        <v>70</v>
      </c>
      <c r="G108" s="164" t="s">
        <v>26</v>
      </c>
      <c r="H108" s="37">
        <v>2000</v>
      </c>
      <c r="I108" s="114"/>
      <c r="J108" s="26">
        <f si="4" t="shared"/>
        <v>2200</v>
      </c>
      <c r="K108" s="35">
        <f si="5" t="shared"/>
        <v>0</v>
      </c>
      <c r="L108" s="26">
        <f si="6" t="shared"/>
        <v>2420</v>
      </c>
      <c r="M108" s="35">
        <f si="7" t="shared"/>
        <v>0</v>
      </c>
    </row>
    <row customFormat="1" r="109" s="3">
      <c r="A109" s="29"/>
      <c r="B109" s="165"/>
      <c r="C109" s="133"/>
      <c r="D109" s="133"/>
      <c r="E109" s="133"/>
      <c r="F109" s="133" t="s">
        <v>38</v>
      </c>
      <c r="G109" s="166" t="s">
        <v>26</v>
      </c>
      <c r="H109" s="135">
        <v>8000</v>
      </c>
      <c r="I109" s="136"/>
      <c r="J109" s="43">
        <f si="4" t="shared"/>
        <v>8800</v>
      </c>
      <c r="K109" s="42">
        <f si="5" t="shared"/>
        <v>0</v>
      </c>
      <c r="L109" s="43">
        <f si="6" t="shared"/>
        <v>9680</v>
      </c>
      <c r="M109" s="42">
        <f si="7" t="shared"/>
        <v>0</v>
      </c>
    </row>
    <row customFormat="1" r="110" s="3">
      <c r="A110" s="29"/>
      <c r="B110" s="167" t="s">
        <v>22</v>
      </c>
      <c r="C110" s="168"/>
      <c r="D110" s="168"/>
      <c r="E110" s="168"/>
      <c r="F110" s="168"/>
      <c r="G110" s="169"/>
      <c r="H110" s="170">
        <f>SUM(H99:H109)</f>
        <v>18000</v>
      </c>
      <c r="I110" s="171">
        <f>SUM(I99:I109)</f>
        <v>26000</v>
      </c>
      <c r="J110" s="137">
        <f si="4" t="shared"/>
        <v>19800</v>
      </c>
      <c r="K110" s="138">
        <f si="5" t="shared"/>
        <v>28600.000000000004</v>
      </c>
      <c r="L110" s="137">
        <f si="6" t="shared"/>
        <v>21780</v>
      </c>
      <c r="M110" s="138">
        <f si="7" t="shared"/>
        <v>31460.000000000007</v>
      </c>
    </row>
    <row customFormat="1" ht="47.25" customHeight="1" r="111" s="3">
      <c r="A111" s="29">
        <v>12</v>
      </c>
      <c r="B111" s="52" t="s">
        <v>71</v>
      </c>
      <c r="C111" s="172"/>
      <c r="D111" s="108"/>
      <c r="E111" s="173" t="s">
        <v>72</v>
      </c>
      <c r="F111" s="83"/>
      <c r="G111" s="110" t="s">
        <v>14</v>
      </c>
      <c r="H111" s="99"/>
      <c r="I111" s="100"/>
      <c r="J111" s="57">
        <f si="4" t="shared"/>
        <v>0</v>
      </c>
      <c r="K111" s="58">
        <f si="5" t="shared"/>
        <v>0</v>
      </c>
      <c r="L111" s="57">
        <f si="6" t="shared"/>
        <v>0</v>
      </c>
      <c r="M111" s="58">
        <f si="7" t="shared"/>
        <v>0</v>
      </c>
    </row>
    <row customFormat="1" ht="21" customHeight="1" r="112" s="3">
      <c r="A112" s="29"/>
      <c r="B112" s="174"/>
      <c r="C112" s="60"/>
      <c r="D112" s="29"/>
      <c r="E112" s="61"/>
      <c r="F112" s="31" t="s">
        <v>42</v>
      </c>
      <c r="G112" s="73"/>
      <c r="H112" s="115"/>
      <c r="I112" s="114">
        <v>5000</v>
      </c>
      <c r="J112" s="26">
        <f si="4" t="shared"/>
        <v>0</v>
      </c>
      <c r="K112" s="35">
        <f si="5" t="shared"/>
        <v>5500</v>
      </c>
      <c r="L112" s="26">
        <f si="6" t="shared"/>
        <v>0</v>
      </c>
      <c r="M112" s="35">
        <f si="7" t="shared"/>
        <v>6050.0000000000009</v>
      </c>
    </row>
    <row customFormat="1" r="113" s="3">
      <c r="A113" s="29"/>
      <c r="B113" s="174"/>
      <c r="C113" s="60"/>
      <c r="D113" s="29"/>
      <c r="E113" s="61"/>
      <c r="F113" s="31" t="s">
        <v>73</v>
      </c>
      <c r="G113" s="73"/>
      <c r="H113" s="115">
        <v>5000</v>
      </c>
      <c r="I113" s="114"/>
      <c r="J113" s="26">
        <f si="4" t="shared"/>
        <v>5500</v>
      </c>
      <c r="K113" s="35">
        <f si="5" t="shared"/>
        <v>0</v>
      </c>
      <c r="L113" s="26">
        <f si="6" t="shared"/>
        <v>6050.0000000000009</v>
      </c>
      <c r="M113" s="35">
        <f si="7" t="shared"/>
        <v>0</v>
      </c>
    </row>
    <row customFormat="1" ht="30" r="114" s="3">
      <c r="A114" s="29"/>
      <c r="B114" s="174"/>
      <c r="C114" s="60"/>
      <c r="D114" s="29"/>
      <c r="E114" s="31"/>
      <c r="F114" s="61" t="s">
        <v>47</v>
      </c>
      <c r="G114" s="73"/>
      <c r="H114" s="115"/>
      <c r="I114" s="114">
        <v>3000</v>
      </c>
      <c r="J114" s="26">
        <f si="4" t="shared"/>
        <v>0</v>
      </c>
      <c r="K114" s="35">
        <f si="5" t="shared"/>
        <v>3300.0000000000005</v>
      </c>
      <c r="L114" s="26">
        <f si="6" t="shared"/>
        <v>0</v>
      </c>
      <c r="M114" s="35">
        <f si="7" t="shared"/>
        <v>3630.0000000000009</v>
      </c>
    </row>
    <row customFormat="1" r="115" s="3">
      <c r="A115" s="29"/>
      <c r="B115" s="174"/>
      <c r="C115" s="60"/>
      <c r="D115" s="29"/>
      <c r="E115" s="61"/>
      <c r="F115" s="31" t="s">
        <v>74</v>
      </c>
      <c r="G115" s="73"/>
      <c r="H115" s="115">
        <v>2500</v>
      </c>
      <c r="I115" s="114"/>
      <c r="J115" s="26">
        <f si="4" t="shared"/>
        <v>2750</v>
      </c>
      <c r="K115" s="35">
        <f si="5" t="shared"/>
        <v>0</v>
      </c>
      <c r="L115" s="26">
        <f si="6" t="shared"/>
        <v>3025.0000000000005</v>
      </c>
      <c r="M115" s="35">
        <f si="7" t="shared"/>
        <v>0</v>
      </c>
    </row>
    <row customFormat="1" r="116" s="3">
      <c r="A116" s="29"/>
      <c r="B116" s="174"/>
      <c r="C116" s="60"/>
      <c r="D116" s="29"/>
      <c r="E116" s="61"/>
      <c r="F116" s="31" t="s">
        <v>29</v>
      </c>
      <c r="G116" s="73"/>
      <c r="H116" s="115">
        <v>1700</v>
      </c>
      <c r="I116" s="131"/>
      <c r="J116" s="26">
        <f si="4" t="shared"/>
        <v>1870.0000000000002</v>
      </c>
      <c r="K116" s="35">
        <f si="5" t="shared"/>
        <v>0</v>
      </c>
      <c r="L116" s="26">
        <f si="6" t="shared"/>
        <v>2057.0000000000005</v>
      </c>
      <c r="M116" s="35">
        <f si="7" t="shared"/>
        <v>0</v>
      </c>
    </row>
    <row customFormat="1" r="117" s="3">
      <c r="A117" s="29"/>
      <c r="B117" s="174"/>
      <c r="C117" s="60"/>
      <c r="D117" s="29"/>
      <c r="E117" s="61"/>
      <c r="F117" s="31" t="s">
        <v>69</v>
      </c>
      <c r="G117" s="73"/>
      <c r="H117" s="115">
        <v>2000</v>
      </c>
      <c r="I117" s="131"/>
      <c r="J117" s="26">
        <f si="4" t="shared"/>
        <v>2200</v>
      </c>
      <c r="K117" s="35">
        <f si="5" t="shared"/>
        <v>0</v>
      </c>
      <c r="L117" s="26">
        <f si="6" t="shared"/>
        <v>2420</v>
      </c>
      <c r="M117" s="35">
        <f si="7" t="shared"/>
        <v>0</v>
      </c>
    </row>
    <row customFormat="1" r="118" s="3">
      <c r="A118" s="29"/>
      <c r="B118" s="174"/>
      <c r="C118" s="60"/>
      <c r="D118" s="29"/>
      <c r="E118" s="61"/>
      <c r="F118" s="31" t="s">
        <v>75</v>
      </c>
      <c r="G118" s="73"/>
      <c r="H118" s="115"/>
      <c r="I118" s="131">
        <v>2000</v>
      </c>
      <c r="J118" s="26">
        <f si="4" t="shared"/>
        <v>0</v>
      </c>
      <c r="K118" s="35">
        <f si="5" t="shared"/>
        <v>2200</v>
      </c>
      <c r="L118" s="26">
        <f si="6" t="shared"/>
        <v>0</v>
      </c>
      <c r="M118" s="35">
        <f si="7" t="shared"/>
        <v>2420</v>
      </c>
    </row>
    <row customFormat="1" r="119" s="3">
      <c r="A119" s="29"/>
      <c r="B119" s="120"/>
      <c r="C119" s="175"/>
      <c r="D119" s="122"/>
      <c r="E119" s="63"/>
      <c r="F119" s="39" t="s">
        <v>76</v>
      </c>
      <c r="G119" s="40"/>
      <c r="H119" s="43"/>
      <c r="I119" s="125">
        <v>6000</v>
      </c>
      <c r="J119" s="43">
        <f si="4" t="shared"/>
        <v>0</v>
      </c>
      <c r="K119" s="42">
        <f si="5" t="shared"/>
        <v>6600.0000000000009</v>
      </c>
      <c r="L119" s="43">
        <f si="6" t="shared"/>
        <v>0</v>
      </c>
      <c r="M119" s="42">
        <f si="7" t="shared"/>
        <v>7260.0000000000018</v>
      </c>
    </row>
    <row customFormat="1" r="120" s="3">
      <c r="A120" s="29"/>
      <c r="B120" s="156" t="s">
        <v>22</v>
      </c>
      <c r="C120" s="145"/>
      <c r="D120" s="145"/>
      <c r="E120" s="145"/>
      <c r="F120" s="145"/>
      <c r="G120" s="157"/>
      <c r="H120" s="149">
        <f>SUM(H111:H119)</f>
        <v>11200</v>
      </c>
      <c r="I120" s="150">
        <f>SUM(I111:I119)</f>
        <v>16000</v>
      </c>
      <c r="J120" s="137">
        <f si="4" t="shared"/>
        <v>12320.000000000002</v>
      </c>
      <c r="K120" s="138">
        <f si="5" t="shared"/>
        <v>17600</v>
      </c>
      <c r="L120" s="137">
        <f si="6" t="shared"/>
        <v>13552.000000000004</v>
      </c>
      <c r="M120" s="138">
        <f si="7" t="shared"/>
        <v>19360</v>
      </c>
    </row>
    <row customFormat="1" ht="7.5" customHeight="1" hidden="1" r="121" s="3">
      <c r="A121" s="29"/>
      <c r="B121" s="176"/>
      <c r="C121" s="108"/>
      <c r="D121" s="108"/>
      <c r="E121" s="108"/>
      <c r="F121" s="108"/>
      <c r="G121" s="110"/>
      <c r="H121" s="57"/>
      <c r="I121" s="58"/>
      <c r="J121" s="57">
        <f si="4" t="shared"/>
        <v>0</v>
      </c>
      <c r="K121" s="58">
        <f si="5" t="shared"/>
        <v>0</v>
      </c>
      <c r="L121" s="57">
        <f si="6" t="shared"/>
        <v>0</v>
      </c>
      <c r="M121" s="58">
        <f si="7" t="shared"/>
        <v>0</v>
      </c>
    </row>
    <row customFormat="1" ht="0.75" customHeight="1" r="122" s="3">
      <c r="A122" s="29"/>
      <c r="B122" s="177"/>
      <c r="C122" s="29"/>
      <c r="D122" s="29"/>
      <c r="E122" s="29"/>
      <c r="F122" s="29"/>
      <c r="G122" s="86"/>
      <c r="H122" s="118"/>
      <c r="I122" s="119"/>
      <c r="J122" s="26">
        <f si="4" t="shared"/>
        <v>0</v>
      </c>
      <c r="K122" s="35">
        <f si="5" t="shared"/>
        <v>0</v>
      </c>
      <c r="L122" s="26">
        <f si="6" t="shared"/>
        <v>0</v>
      </c>
      <c r="M122" s="35">
        <f si="7" t="shared"/>
        <v>0</v>
      </c>
    </row>
    <row customFormat="1" ht="40.5" customHeight="1" r="123" s="3">
      <c r="A123" s="29">
        <v>13</v>
      </c>
      <c r="B123" s="85" t="s">
        <v>77</v>
      </c>
      <c r="C123" s="29"/>
      <c r="D123" s="29"/>
      <c r="E123" s="173" t="s">
        <v>72</v>
      </c>
      <c r="F123" s="29"/>
      <c r="G123" s="86" t="s">
        <v>24</v>
      </c>
      <c r="H123" s="118"/>
      <c r="I123" s="119"/>
      <c r="J123" s="26">
        <f si="4" t="shared"/>
        <v>0</v>
      </c>
      <c r="K123" s="35">
        <f si="5" t="shared"/>
        <v>0</v>
      </c>
      <c r="L123" s="26">
        <f si="6" t="shared"/>
        <v>0</v>
      </c>
      <c r="M123" s="35">
        <f si="7" t="shared"/>
        <v>0</v>
      </c>
    </row>
    <row customFormat="1" ht="27" customHeight="1" r="124" s="3">
      <c r="A124" s="29"/>
      <c r="B124" s="59"/>
      <c r="C124" s="60"/>
      <c r="D124" s="29"/>
      <c r="E124" s="29"/>
      <c r="F124" s="29" t="s">
        <v>36</v>
      </c>
      <c r="G124" s="86" t="s">
        <v>14</v>
      </c>
      <c r="H124" s="26">
        <v>1000</v>
      </c>
      <c r="I124" s="35"/>
      <c r="J124" s="26">
        <f si="4" t="shared"/>
        <v>1100</v>
      </c>
      <c r="K124" s="35">
        <f si="5" t="shared"/>
        <v>0</v>
      </c>
      <c r="L124" s="26">
        <f si="6" t="shared"/>
        <v>1210</v>
      </c>
      <c r="M124" s="35">
        <f si="7" t="shared"/>
        <v>0</v>
      </c>
    </row>
    <row customFormat="1" ht="13.5" customHeight="1" r="125" s="3">
      <c r="A125" s="29"/>
      <c r="B125" s="59"/>
      <c r="C125" s="60"/>
      <c r="D125" s="29"/>
      <c r="E125" s="29"/>
      <c r="F125" s="29"/>
      <c r="G125" s="86" t="s">
        <v>27</v>
      </c>
      <c r="H125" s="26">
        <v>1000</v>
      </c>
      <c r="I125" s="35"/>
      <c r="J125" s="26">
        <f si="4" t="shared"/>
        <v>1100</v>
      </c>
      <c r="K125" s="35">
        <f si="5" t="shared"/>
        <v>0</v>
      </c>
      <c r="L125" s="26">
        <f si="6" t="shared"/>
        <v>1210</v>
      </c>
      <c r="M125" s="35">
        <f si="7" t="shared"/>
        <v>0</v>
      </c>
    </row>
    <row customFormat="1" ht="23.25" customHeight="1" r="126" s="3">
      <c r="A126" s="29"/>
      <c r="B126" s="59"/>
      <c r="C126" s="60"/>
      <c r="D126" s="29"/>
      <c r="E126" s="29"/>
      <c r="F126" s="29" t="s">
        <v>37</v>
      </c>
      <c r="G126" s="86"/>
      <c r="H126" s="26">
        <v>200</v>
      </c>
      <c r="I126" s="35"/>
      <c r="J126" s="26">
        <f si="4" t="shared"/>
        <v>220.00000000000003</v>
      </c>
      <c r="K126" s="35">
        <f si="5" t="shared"/>
        <v>0</v>
      </c>
      <c r="L126" s="26">
        <f si="6" t="shared"/>
        <v>242.00000000000006</v>
      </c>
      <c r="M126" s="35">
        <f si="7" t="shared"/>
        <v>0</v>
      </c>
    </row>
    <row customFormat="1" r="127" s="3">
      <c r="A127" s="29"/>
      <c r="B127" s="178"/>
      <c r="C127" s="122"/>
      <c r="D127" s="122"/>
      <c r="E127" s="122"/>
      <c r="F127" s="122" t="s">
        <v>16</v>
      </c>
      <c r="G127" s="123"/>
      <c r="H127" s="43">
        <v>500</v>
      </c>
      <c r="I127" s="42"/>
      <c r="J127" s="43">
        <f si="4" t="shared"/>
        <v>550</v>
      </c>
      <c r="K127" s="42">
        <f si="5" t="shared"/>
        <v>0</v>
      </c>
      <c r="L127" s="43">
        <f si="6" t="shared"/>
        <v>605</v>
      </c>
      <c r="M127" s="42">
        <f si="7" t="shared"/>
        <v>0</v>
      </c>
    </row>
    <row customFormat="1" r="128" s="3">
      <c r="A128" s="29"/>
      <c r="B128" s="45" t="s">
        <v>22</v>
      </c>
      <c r="C128" s="145"/>
      <c r="D128" s="145"/>
      <c r="E128" s="145"/>
      <c r="F128" s="145"/>
      <c r="G128" s="157"/>
      <c r="H128" s="149">
        <f>SUM(H123:H127)</f>
        <v>2700</v>
      </c>
      <c r="I128" s="150">
        <f>SUM(I123:I127)</f>
        <v>0</v>
      </c>
      <c r="J128" s="137">
        <f si="4" t="shared"/>
        <v>2970.0000000000005</v>
      </c>
      <c r="K128" s="138">
        <f si="5" t="shared"/>
        <v>0</v>
      </c>
      <c r="L128" s="137">
        <f si="6" t="shared"/>
        <v>3267.0000000000009</v>
      </c>
      <c r="M128" s="138">
        <f si="7" t="shared"/>
        <v>0</v>
      </c>
    </row>
    <row customFormat="1" ht="90.75" customHeight="1" r="129" s="3">
      <c r="A129" s="29">
        <v>14</v>
      </c>
      <c r="B129" s="52" t="s">
        <v>78</v>
      </c>
      <c r="C129" s="172"/>
      <c r="D129" s="108"/>
      <c r="E129" s="108" t="s">
        <v>79</v>
      </c>
      <c r="F129" s="108"/>
      <c r="G129" s="110" t="s">
        <v>14</v>
      </c>
      <c r="H129" s="57"/>
      <c r="I129" s="58"/>
      <c r="J129" s="57">
        <f si="4" t="shared"/>
        <v>0</v>
      </c>
      <c r="K129" s="58">
        <f si="5" t="shared"/>
        <v>0</v>
      </c>
      <c r="L129" s="57">
        <f si="6" t="shared"/>
        <v>0</v>
      </c>
      <c r="M129" s="58">
        <f si="7" t="shared"/>
        <v>0</v>
      </c>
    </row>
    <row customFormat="1" r="130" s="3">
      <c r="A130" s="29"/>
      <c r="B130" s="174"/>
      <c r="C130" s="179"/>
      <c r="D130" s="29"/>
      <c r="E130" s="31"/>
      <c r="F130" s="31" t="s">
        <v>17</v>
      </c>
      <c r="G130" s="73" t="s">
        <v>14</v>
      </c>
      <c r="H130" s="115">
        <v>500</v>
      </c>
      <c r="I130" s="35"/>
      <c r="J130" s="26">
        <f si="4" t="shared"/>
        <v>550</v>
      </c>
      <c r="K130" s="35">
        <f si="5" t="shared"/>
        <v>0</v>
      </c>
      <c r="L130" s="26">
        <f si="6" t="shared"/>
        <v>605</v>
      </c>
      <c r="M130" s="35">
        <f si="7" t="shared"/>
        <v>0</v>
      </c>
    </row>
    <row customFormat="1" r="131" s="3">
      <c r="A131" s="29"/>
      <c r="B131" s="178"/>
      <c r="C131" s="122"/>
      <c r="D131" s="122"/>
      <c r="E131" s="39"/>
      <c r="F131" s="39" t="s">
        <v>38</v>
      </c>
      <c r="G131" s="40" t="s">
        <v>14</v>
      </c>
      <c r="H131" s="43">
        <v>2000</v>
      </c>
      <c r="I131" s="42"/>
      <c r="J131" s="43">
        <f si="4" t="shared"/>
        <v>2200</v>
      </c>
      <c r="K131" s="42">
        <f si="5" t="shared"/>
        <v>0</v>
      </c>
      <c r="L131" s="43">
        <f si="6" t="shared"/>
        <v>2420</v>
      </c>
      <c r="M131" s="42">
        <f si="7" t="shared"/>
        <v>0</v>
      </c>
    </row>
    <row customFormat="1" r="132" s="3">
      <c r="A132" s="29"/>
      <c r="B132" s="45" t="s">
        <v>22</v>
      </c>
      <c r="C132" s="145"/>
      <c r="D132" s="145"/>
      <c r="E132" s="145"/>
      <c r="F132" s="145"/>
      <c r="G132" s="157"/>
      <c r="H132" s="149">
        <f>SUM(H129:H131)</f>
        <v>2500</v>
      </c>
      <c r="I132" s="150">
        <f>SUM(I129:I131)</f>
        <v>0</v>
      </c>
      <c r="J132" s="137">
        <f si="4" t="shared"/>
        <v>2750</v>
      </c>
      <c r="K132" s="138">
        <f si="5" t="shared"/>
        <v>0</v>
      </c>
      <c r="L132" s="137">
        <f si="6" t="shared"/>
        <v>3025.0000000000005</v>
      </c>
      <c r="M132" s="138">
        <f si="7" t="shared"/>
        <v>0</v>
      </c>
    </row>
    <row customFormat="1" ht="46.5" customHeight="1" r="133" s="3">
      <c r="A133" s="29">
        <v>15</v>
      </c>
      <c r="B133" s="52" t="s">
        <v>80</v>
      </c>
      <c r="C133" s="172"/>
      <c r="D133" s="108"/>
      <c r="E133" s="109" t="s">
        <v>81</v>
      </c>
      <c r="F133" s="83"/>
      <c r="G133" s="110" t="s">
        <v>24</v>
      </c>
      <c r="H133" s="180"/>
      <c r="I133" s="181"/>
      <c r="J133" s="57">
        <f si="4" t="shared"/>
        <v>0</v>
      </c>
      <c r="K133" s="58">
        <f si="5" t="shared"/>
        <v>0</v>
      </c>
      <c r="L133" s="57">
        <f si="6" t="shared"/>
        <v>0</v>
      </c>
      <c r="M133" s="58">
        <f si="7" t="shared"/>
        <v>0</v>
      </c>
    </row>
    <row customFormat="1" ht="19.5" customHeight="1" r="134" s="3">
      <c r="A134" s="29"/>
      <c r="B134" s="174"/>
      <c r="C134" s="60"/>
      <c r="D134" s="29"/>
      <c r="E134" s="31"/>
      <c r="F134" s="31" t="s">
        <v>82</v>
      </c>
      <c r="G134" s="73" t="s">
        <v>27</v>
      </c>
      <c r="H134" s="115">
        <v>2000</v>
      </c>
      <c r="I134" s="131"/>
      <c r="J134" s="26">
        <f ref="J134" si="8" t="shared">H134*1.1</f>
        <v>2200</v>
      </c>
      <c r="K134" s="35">
        <f ref="K134" si="9" t="shared">I134*1.1</f>
        <v>0</v>
      </c>
      <c r="L134" s="26">
        <f ref="L134" si="10" t="shared">J134*1.1</f>
        <v>2420</v>
      </c>
      <c r="M134" s="35">
        <f ref="M134" si="11" t="shared">K134*1.1</f>
        <v>0</v>
      </c>
    </row>
    <row customFormat="1" ht="18" customHeight="1" r="135" s="3">
      <c r="A135" s="29"/>
      <c r="B135" s="174"/>
      <c r="C135" s="60"/>
      <c r="D135" s="29"/>
      <c r="E135" s="31"/>
      <c r="F135" s="31" t="s">
        <v>29</v>
      </c>
      <c r="G135" s="73" t="s">
        <v>14</v>
      </c>
      <c r="H135" s="115">
        <v>1000</v>
      </c>
      <c r="I135" s="131"/>
      <c r="J135" s="26">
        <f ref="J135:J198" si="12" t="shared">H135*1.1</f>
        <v>1100</v>
      </c>
      <c r="K135" s="35">
        <f ref="K135:K198" si="13" t="shared">I135*1.1</f>
        <v>0</v>
      </c>
      <c r="L135" s="26">
        <f ref="L135:L198" si="14" t="shared">J135*1.1</f>
        <v>1210</v>
      </c>
      <c r="M135" s="35">
        <f ref="M135:M198" si="15" t="shared">K135*1.1</f>
        <v>0</v>
      </c>
    </row>
    <row customFormat="1" ht="18" customHeight="1" r="136" s="3">
      <c r="A136" s="29"/>
      <c r="B136" s="174"/>
      <c r="C136" s="60"/>
      <c r="D136" s="29"/>
      <c r="E136" s="31"/>
      <c r="F136" s="31"/>
      <c r="G136" s="73" t="s">
        <v>27</v>
      </c>
      <c r="H136" s="115">
        <v>1000</v>
      </c>
      <c r="I136" s="131"/>
      <c r="J136" s="26">
        <f si="12" t="shared"/>
        <v>1100</v>
      </c>
      <c r="K136" s="35">
        <f si="13" t="shared"/>
        <v>0</v>
      </c>
      <c r="L136" s="26">
        <f si="14" t="shared"/>
        <v>1210</v>
      </c>
      <c r="M136" s="35">
        <f si="15" t="shared"/>
        <v>0</v>
      </c>
    </row>
    <row customFormat="1" ht="30.75" customHeight="1" r="137" s="3">
      <c r="A137" s="29"/>
      <c r="B137" s="177"/>
      <c r="C137" s="29"/>
      <c r="D137" s="29"/>
      <c r="E137" s="31"/>
      <c r="F137" s="61" t="s">
        <v>83</v>
      </c>
      <c r="G137" s="73" t="s">
        <v>14</v>
      </c>
      <c r="H137" s="130"/>
      <c r="I137" s="114">
        <v>3000</v>
      </c>
      <c r="J137" s="26">
        <f si="12" t="shared"/>
        <v>0</v>
      </c>
      <c r="K137" s="35">
        <f si="13" t="shared"/>
        <v>3300.0000000000005</v>
      </c>
      <c r="L137" s="26">
        <f si="14" t="shared"/>
        <v>0</v>
      </c>
      <c r="M137" s="35">
        <f si="15" t="shared"/>
        <v>3630.0000000000009</v>
      </c>
    </row>
    <row customFormat="1" ht="25.5" customHeight="1" r="138" s="3">
      <c r="A138" s="29"/>
      <c r="B138" s="177"/>
      <c r="C138" s="29"/>
      <c r="D138" s="29"/>
      <c r="E138" s="31"/>
      <c r="F138" s="31" t="s">
        <v>69</v>
      </c>
      <c r="G138" s="116" t="s">
        <v>14</v>
      </c>
      <c r="H138" s="115">
        <v>3000</v>
      </c>
      <c r="I138" s="114"/>
      <c r="J138" s="26">
        <f si="12" t="shared"/>
        <v>3300.0000000000005</v>
      </c>
      <c r="K138" s="35">
        <f si="13" t="shared"/>
        <v>0</v>
      </c>
      <c r="L138" s="26">
        <f si="14" t="shared"/>
        <v>3630.0000000000009</v>
      </c>
      <c r="M138" s="35">
        <f si="15" t="shared"/>
        <v>0</v>
      </c>
    </row>
    <row customFormat="1" ht="29.25" customHeight="1" r="139" s="3">
      <c r="A139" s="29"/>
      <c r="B139" s="177"/>
      <c r="C139" s="29"/>
      <c r="D139" s="29"/>
      <c r="E139" s="31"/>
      <c r="F139" s="31" t="s">
        <v>17</v>
      </c>
      <c r="G139" s="116" t="s">
        <v>27</v>
      </c>
      <c r="H139" s="115">
        <v>1000</v>
      </c>
      <c r="I139" s="114"/>
      <c r="J139" s="26">
        <f si="12" t="shared"/>
        <v>1100</v>
      </c>
      <c r="K139" s="35">
        <f si="13" t="shared"/>
        <v>0</v>
      </c>
      <c r="L139" s="26">
        <f si="14" t="shared"/>
        <v>1210</v>
      </c>
      <c r="M139" s="35">
        <f si="15" t="shared"/>
        <v>0</v>
      </c>
    </row>
    <row customFormat="1" ht="42" customHeight="1" r="140" s="3">
      <c r="A140" s="29"/>
      <c r="B140" s="177"/>
      <c r="C140" s="29"/>
      <c r="D140" s="29"/>
      <c r="E140" s="61"/>
      <c r="F140" s="31" t="s">
        <v>84</v>
      </c>
      <c r="G140" s="73" t="s">
        <v>14</v>
      </c>
      <c r="H140" s="115"/>
      <c r="I140" s="114">
        <v>2500</v>
      </c>
      <c r="J140" s="26">
        <f si="12" t="shared"/>
        <v>0</v>
      </c>
      <c r="K140" s="35">
        <f si="13" t="shared"/>
        <v>2750</v>
      </c>
      <c r="L140" s="26">
        <f si="14" t="shared"/>
        <v>0</v>
      </c>
      <c r="M140" s="35">
        <f si="15" t="shared"/>
        <v>3025.0000000000005</v>
      </c>
    </row>
    <row customFormat="1" ht="32.25" customHeight="1" r="141" s="3">
      <c r="A141" s="29"/>
      <c r="B141" s="177"/>
      <c r="C141" s="29"/>
      <c r="D141" s="29"/>
      <c r="E141" s="61"/>
      <c r="F141" s="31" t="s">
        <v>85</v>
      </c>
      <c r="G141" s="73" t="s">
        <v>14</v>
      </c>
      <c r="H141" s="115"/>
      <c r="I141" s="114">
        <v>1000</v>
      </c>
      <c r="J141" s="26">
        <f si="12" t="shared"/>
        <v>0</v>
      </c>
      <c r="K141" s="35">
        <f si="13" t="shared"/>
        <v>1100</v>
      </c>
      <c r="L141" s="26">
        <f si="14" t="shared"/>
        <v>0</v>
      </c>
      <c r="M141" s="35">
        <f si="15" t="shared"/>
        <v>1210</v>
      </c>
    </row>
    <row customFormat="1" ht="18.75" customHeight="1" r="142" s="3">
      <c r="A142" s="29"/>
      <c r="B142" s="178"/>
      <c r="C142" s="122"/>
      <c r="D142" s="122"/>
      <c r="E142" s="63"/>
      <c r="F142" s="39" t="s">
        <v>86</v>
      </c>
      <c r="G142" s="40" t="s">
        <v>14</v>
      </c>
      <c r="H142" s="106"/>
      <c r="I142" s="107">
        <v>1000</v>
      </c>
      <c r="J142" s="43">
        <f si="12" t="shared"/>
        <v>0</v>
      </c>
      <c r="K142" s="42">
        <f si="13" t="shared"/>
        <v>1100</v>
      </c>
      <c r="L142" s="43">
        <f si="14" t="shared"/>
        <v>0</v>
      </c>
      <c r="M142" s="42">
        <f si="15" t="shared"/>
        <v>1210</v>
      </c>
    </row>
    <row customFormat="1" ht="16.5" customHeight="1" r="143" s="3">
      <c r="A143" s="29"/>
      <c r="B143" s="45" t="s">
        <v>22</v>
      </c>
      <c r="C143" s="145"/>
      <c r="D143" s="145"/>
      <c r="E143" s="145"/>
      <c r="F143" s="145"/>
      <c r="G143" s="157"/>
      <c r="H143" s="149">
        <f>SUM(H133:H142)</f>
        <v>8000</v>
      </c>
      <c r="I143" s="150">
        <f>SUM(I133:I142)</f>
        <v>7500</v>
      </c>
      <c r="J143" s="137">
        <f si="12" t="shared"/>
        <v>8800</v>
      </c>
      <c r="K143" s="138">
        <f si="13" t="shared"/>
        <v>8250</v>
      </c>
      <c r="L143" s="137">
        <f si="14" t="shared"/>
        <v>9680</v>
      </c>
      <c r="M143" s="138">
        <f si="15" t="shared"/>
        <v>9075</v>
      </c>
    </row>
    <row customFormat="1" ht="89.25" customHeight="1" r="144" s="3">
      <c r="A144" s="29">
        <v>16</v>
      </c>
      <c r="B144" s="182" t="s">
        <v>87</v>
      </c>
      <c r="C144" s="183"/>
      <c r="D144" s="183"/>
      <c r="E144" s="184" t="s">
        <v>88</v>
      </c>
      <c r="F144" s="184" t="s">
        <v>89</v>
      </c>
      <c r="G144" s="185"/>
      <c r="H144" s="186"/>
      <c r="I144" s="187"/>
      <c r="J144" s="57">
        <f si="12" t="shared"/>
        <v>0</v>
      </c>
      <c r="K144" s="58">
        <f si="13" t="shared"/>
        <v>0</v>
      </c>
      <c r="L144" s="57">
        <f si="14" t="shared"/>
        <v>0</v>
      </c>
      <c r="M144" s="58">
        <f si="15" t="shared"/>
        <v>0</v>
      </c>
    </row>
    <row customFormat="1" ht="21" customHeight="1" r="145" s="3">
      <c r="A145" s="29"/>
      <c r="B145" s="188"/>
      <c r="C145" s="189"/>
      <c r="D145" s="189"/>
      <c r="E145" s="190"/>
      <c r="F145" s="190" t="s">
        <v>90</v>
      </c>
      <c r="G145" s="191"/>
      <c r="H145" s="192"/>
      <c r="I145" s="193"/>
      <c r="J145" s="26">
        <f si="12" t="shared"/>
        <v>0</v>
      </c>
      <c r="K145" s="35">
        <f si="13" t="shared"/>
        <v>0</v>
      </c>
      <c r="L145" s="26">
        <f si="14" t="shared"/>
        <v>0</v>
      </c>
      <c r="M145" s="35">
        <f si="15" t="shared"/>
        <v>0</v>
      </c>
    </row>
    <row customFormat="1" ht="34.5" customHeight="1" r="146" s="3">
      <c r="A146" s="29"/>
      <c r="B146" s="194"/>
      <c r="C146" s="195"/>
      <c r="D146" s="195"/>
      <c r="E146" s="196" t="s">
        <v>91</v>
      </c>
      <c r="F146" s="197" t="s">
        <v>92</v>
      </c>
      <c r="G146" s="198"/>
      <c r="H146" s="199"/>
      <c r="I146" s="200">
        <v>35000</v>
      </c>
      <c r="J146" s="43">
        <f si="12" t="shared"/>
        <v>0</v>
      </c>
      <c r="K146" s="42">
        <f si="13" t="shared"/>
        <v>38500</v>
      </c>
      <c r="L146" s="43">
        <f si="14" t="shared"/>
        <v>0</v>
      </c>
      <c r="M146" s="42">
        <f si="15" t="shared"/>
        <v>42350</v>
      </c>
    </row>
    <row customFormat="1" ht="24" customHeight="1" r="147" s="3">
      <c r="A147" s="29"/>
      <c r="B147" s="201" t="s">
        <v>31</v>
      </c>
      <c r="C147" s="202"/>
      <c r="D147" s="202"/>
      <c r="E147" s="202"/>
      <c r="F147" s="202"/>
      <c r="G147" s="203"/>
      <c r="H147" s="204">
        <f>SUM(H144:H146)</f>
        <v>0</v>
      </c>
      <c r="I147" s="205">
        <f>SUM(I144:I146)</f>
        <v>35000</v>
      </c>
      <c r="J147" s="137">
        <f si="12" t="shared"/>
        <v>0</v>
      </c>
      <c r="K147" s="138">
        <f si="13" t="shared"/>
        <v>38500</v>
      </c>
      <c r="L147" s="137">
        <f si="14" t="shared"/>
        <v>0</v>
      </c>
      <c r="M147" s="138">
        <f si="15" t="shared"/>
        <v>42350</v>
      </c>
    </row>
    <row customFormat="1" ht="78" customHeight="1" r="148" s="3">
      <c r="A148" s="29">
        <v>17</v>
      </c>
      <c r="B148" s="52" t="s">
        <v>93</v>
      </c>
      <c r="C148" s="53"/>
      <c r="D148" s="53"/>
      <c r="E148" s="196" t="s">
        <v>91</v>
      </c>
      <c r="F148" s="53"/>
      <c r="G148" s="54" t="s">
        <v>94</v>
      </c>
      <c r="H148" s="186"/>
      <c r="I148" s="56"/>
      <c r="J148" s="57">
        <f si="12" t="shared"/>
        <v>0</v>
      </c>
      <c r="K148" s="58">
        <f si="13" t="shared"/>
        <v>0</v>
      </c>
      <c r="L148" s="57">
        <f si="14" t="shared"/>
        <v>0</v>
      </c>
      <c r="M148" s="58">
        <f si="15" t="shared"/>
        <v>0</v>
      </c>
    </row>
    <row customFormat="1" ht="27.75" customHeight="1" r="149" s="3">
      <c r="A149" s="29"/>
      <c r="B149" s="126"/>
      <c r="C149" s="179"/>
      <c r="D149" s="60"/>
      <c r="E149" s="206"/>
      <c r="F149" s="61" t="s">
        <v>18</v>
      </c>
      <c r="G149" s="116" t="s">
        <v>95</v>
      </c>
      <c r="H149" s="118"/>
      <c r="I149" s="114">
        <v>2500</v>
      </c>
      <c r="J149" s="26">
        <f si="12" t="shared"/>
        <v>0</v>
      </c>
      <c r="K149" s="35">
        <f si="13" t="shared"/>
        <v>2750</v>
      </c>
      <c r="L149" s="26">
        <f si="14" t="shared"/>
        <v>0</v>
      </c>
      <c r="M149" s="35">
        <f si="15" t="shared"/>
        <v>3025.0000000000005</v>
      </c>
    </row>
    <row customFormat="1" hidden="1" r="150" s="3">
      <c r="A150" s="29"/>
      <c r="B150" s="177"/>
      <c r="C150" s="29"/>
      <c r="D150" s="29"/>
      <c r="E150" s="29"/>
      <c r="F150" s="29"/>
      <c r="G150" s="86"/>
      <c r="H150" s="118"/>
      <c r="I150" s="119"/>
      <c r="J150" s="26">
        <f si="12" t="shared"/>
        <v>0</v>
      </c>
      <c r="K150" s="35">
        <f si="13" t="shared"/>
        <v>0</v>
      </c>
      <c r="L150" s="26">
        <f si="14" t="shared"/>
        <v>0</v>
      </c>
      <c r="M150" s="35">
        <f si="15" t="shared"/>
        <v>0</v>
      </c>
    </row>
    <row customFormat="1" hidden="1" r="151" s="3">
      <c r="A151" s="29"/>
      <c r="B151" s="178"/>
      <c r="C151" s="122"/>
      <c r="D151" s="122"/>
      <c r="E151" s="122"/>
      <c r="F151" s="122"/>
      <c r="G151" s="123"/>
      <c r="H151" s="124"/>
      <c r="I151" s="125"/>
      <c r="J151" s="43">
        <f si="12" t="shared"/>
        <v>0</v>
      </c>
      <c r="K151" s="42">
        <f si="13" t="shared"/>
        <v>0</v>
      </c>
      <c r="L151" s="43">
        <f si="14" t="shared"/>
        <v>0</v>
      </c>
      <c r="M151" s="42">
        <f si="15" t="shared"/>
        <v>0</v>
      </c>
    </row>
    <row customFormat="1" ht="18" customHeight="1" r="152" s="3">
      <c r="A152" s="29"/>
      <c r="B152" s="45" t="s">
        <v>22</v>
      </c>
      <c r="C152" s="46"/>
      <c r="D152" s="46"/>
      <c r="E152" s="46"/>
      <c r="F152" s="145"/>
      <c r="G152" s="157"/>
      <c r="H152" s="149">
        <f>SUM(H148:H151)</f>
        <v>0</v>
      </c>
      <c r="I152" s="150">
        <f>SUM(I148:I151)</f>
        <v>2500</v>
      </c>
      <c r="J152" s="137">
        <f si="12" t="shared"/>
        <v>0</v>
      </c>
      <c r="K152" s="138">
        <f si="13" t="shared"/>
        <v>2750</v>
      </c>
      <c r="L152" s="137">
        <f si="14" t="shared"/>
        <v>0</v>
      </c>
      <c r="M152" s="138">
        <f si="15" t="shared"/>
        <v>3025.0000000000005</v>
      </c>
    </row>
    <row customFormat="1" ht="57.75" customHeight="1" r="153" s="3">
      <c r="A153" s="29">
        <v>18</v>
      </c>
      <c r="B153" s="52" t="s">
        <v>96</v>
      </c>
      <c r="C153" s="207"/>
      <c r="D153" s="207"/>
      <c r="E153" s="196" t="s">
        <v>91</v>
      </c>
      <c r="F153" s="53"/>
      <c r="G153" s="54" t="s">
        <v>24</v>
      </c>
      <c r="H153" s="55"/>
      <c r="I153" s="56"/>
      <c r="J153" s="57">
        <f si="12" t="shared"/>
        <v>0</v>
      </c>
      <c r="K153" s="58">
        <f si="13" t="shared"/>
        <v>0</v>
      </c>
      <c r="L153" s="57">
        <f si="14" t="shared"/>
        <v>0</v>
      </c>
      <c r="M153" s="58">
        <f si="15" t="shared"/>
        <v>0</v>
      </c>
    </row>
    <row customFormat="1" ht="21.75" customHeight="1" r="154" s="3">
      <c r="A154" s="29"/>
      <c r="B154" s="59"/>
      <c r="C154" s="60"/>
      <c r="D154" s="179"/>
      <c r="E154" s="31"/>
      <c r="F154" s="31" t="s">
        <v>17</v>
      </c>
      <c r="G154" s="86" t="s">
        <v>14</v>
      </c>
      <c r="H154" s="26">
        <v>1000</v>
      </c>
      <c r="I154" s="119"/>
      <c r="J154" s="26">
        <f si="12" t="shared"/>
        <v>1100</v>
      </c>
      <c r="K154" s="35">
        <f si="13" t="shared"/>
        <v>0</v>
      </c>
      <c r="L154" s="26">
        <f si="14" t="shared"/>
        <v>1210</v>
      </c>
      <c r="M154" s="35">
        <f si="15" t="shared"/>
        <v>0</v>
      </c>
    </row>
    <row customFormat="1" ht="20.25" customHeight="1" r="155" s="3">
      <c r="A155" s="29"/>
      <c r="B155" s="59"/>
      <c r="C155" s="60"/>
      <c r="D155" s="179"/>
      <c r="E155" s="31"/>
      <c r="F155" s="31"/>
      <c r="G155" s="86" t="s">
        <v>27</v>
      </c>
      <c r="H155" s="26">
        <v>0</v>
      </c>
      <c r="I155" s="119"/>
      <c r="J155" s="26">
        <f si="12" t="shared"/>
        <v>0</v>
      </c>
      <c r="K155" s="35">
        <f si="13" t="shared"/>
        <v>0</v>
      </c>
      <c r="L155" s="26">
        <f si="14" t="shared"/>
        <v>0</v>
      </c>
      <c r="M155" s="35">
        <f si="15" t="shared"/>
        <v>0</v>
      </c>
    </row>
    <row customFormat="1" ht="18" customHeight="1" r="156" s="3">
      <c r="A156" s="29"/>
      <c r="B156" s="177"/>
      <c r="C156" s="29"/>
      <c r="D156" s="29"/>
      <c r="E156" s="61"/>
      <c r="F156" s="61" t="s">
        <v>97</v>
      </c>
      <c r="G156" s="86" t="s">
        <v>14</v>
      </c>
      <c r="H156" s="118">
        <v>3100</v>
      </c>
      <c r="I156" s="35"/>
      <c r="J156" s="26">
        <f si="12" t="shared"/>
        <v>3410.0000000000005</v>
      </c>
      <c r="K156" s="35">
        <f si="13" t="shared"/>
        <v>0</v>
      </c>
      <c r="L156" s="26">
        <f si="14" t="shared"/>
        <v>3751.0000000000009</v>
      </c>
      <c r="M156" s="35">
        <f si="15" t="shared"/>
        <v>0</v>
      </c>
    </row>
    <row customFormat="1" ht="18" customHeight="1" r="157" s="3">
      <c r="A157" s="29"/>
      <c r="B157" s="177"/>
      <c r="C157" s="29"/>
      <c r="D157" s="29"/>
      <c r="E157" s="61"/>
      <c r="F157" s="61" t="s">
        <v>66</v>
      </c>
      <c r="G157" s="86" t="s">
        <v>14</v>
      </c>
      <c r="H157" s="118">
        <v>0</v>
      </c>
      <c r="I157" s="35"/>
      <c r="J157" s="26">
        <f si="12" t="shared"/>
        <v>0</v>
      </c>
      <c r="K157" s="35">
        <f si="13" t="shared"/>
        <v>0</v>
      </c>
      <c r="L157" s="26">
        <f si="14" t="shared"/>
        <v>0</v>
      </c>
      <c r="M157" s="35">
        <f si="15" t="shared"/>
        <v>0</v>
      </c>
    </row>
    <row customFormat="1" ht="18" customHeight="1" r="158" s="3">
      <c r="A158" s="29"/>
      <c r="B158" s="177"/>
      <c r="C158" s="29"/>
      <c r="D158" s="29"/>
      <c r="E158" s="61"/>
      <c r="F158" s="61" t="s">
        <v>18</v>
      </c>
      <c r="G158" s="86" t="s">
        <v>14</v>
      </c>
      <c r="H158" s="118"/>
      <c r="I158" s="35">
        <v>1000</v>
      </c>
      <c r="J158" s="26">
        <f si="12" t="shared"/>
        <v>0</v>
      </c>
      <c r="K158" s="35">
        <f si="13" t="shared"/>
        <v>1100</v>
      </c>
      <c r="L158" s="26">
        <f si="14" t="shared"/>
        <v>0</v>
      </c>
      <c r="M158" s="35">
        <f si="15" t="shared"/>
        <v>1210</v>
      </c>
    </row>
    <row customFormat="1" ht="18" customHeight="1" r="159" s="3">
      <c r="A159" s="29"/>
      <c r="B159" s="177"/>
      <c r="C159" s="29"/>
      <c r="D159" s="29"/>
      <c r="E159" s="29"/>
      <c r="F159" s="29" t="s">
        <v>38</v>
      </c>
      <c r="G159" s="86" t="s">
        <v>14</v>
      </c>
      <c r="H159" s="118">
        <v>1000</v>
      </c>
      <c r="I159" s="119"/>
      <c r="J159" s="26">
        <f si="12" t="shared"/>
        <v>1100</v>
      </c>
      <c r="K159" s="35">
        <f si="13" t="shared"/>
        <v>0</v>
      </c>
      <c r="L159" s="26">
        <f si="14" t="shared"/>
        <v>1210</v>
      </c>
      <c r="M159" s="35">
        <f si="15" t="shared"/>
        <v>0</v>
      </c>
    </row>
    <row customFormat="1" ht="18" customHeight="1" r="160" s="3">
      <c r="A160" s="29"/>
      <c r="B160" s="178"/>
      <c r="C160" s="122"/>
      <c r="D160" s="122"/>
      <c r="E160" s="122"/>
      <c r="F160" s="122"/>
      <c r="G160" s="123" t="s">
        <v>27</v>
      </c>
      <c r="H160" s="124">
        <v>1000</v>
      </c>
      <c r="I160" s="125"/>
      <c r="J160" s="43">
        <f si="12" t="shared"/>
        <v>1100</v>
      </c>
      <c r="K160" s="42">
        <f si="13" t="shared"/>
        <v>0</v>
      </c>
      <c r="L160" s="43">
        <f si="14" t="shared"/>
        <v>1210</v>
      </c>
      <c r="M160" s="42">
        <f si="15" t="shared"/>
        <v>0</v>
      </c>
    </row>
    <row customFormat="1" ht="18" customHeight="1" r="161" s="3">
      <c r="A161" s="29"/>
      <c r="B161" s="45" t="s">
        <v>22</v>
      </c>
      <c r="C161" s="145"/>
      <c r="D161" s="145"/>
      <c r="E161" s="145"/>
      <c r="F161" s="145"/>
      <c r="G161" s="157"/>
      <c r="H161" s="149">
        <f>SUM(H153:H160)</f>
        <v>6100</v>
      </c>
      <c r="I161" s="150">
        <f>SUM(I153:I160)</f>
        <v>1000</v>
      </c>
      <c r="J161" s="137">
        <f si="12" t="shared"/>
        <v>6710.0000000000009</v>
      </c>
      <c r="K161" s="138">
        <f si="13" t="shared"/>
        <v>1100</v>
      </c>
      <c r="L161" s="137">
        <f si="14" t="shared"/>
        <v>7381.0000000000018</v>
      </c>
      <c r="M161" s="138">
        <f si="15" t="shared"/>
        <v>1210</v>
      </c>
    </row>
    <row customFormat="1" ht="45" customHeight="1" r="162" s="3">
      <c r="A162" s="29">
        <v>19</v>
      </c>
      <c r="B162" s="52" t="s">
        <v>98</v>
      </c>
      <c r="C162" s="159"/>
      <c r="D162" s="159"/>
      <c r="E162" s="108" t="s">
        <v>81</v>
      </c>
      <c r="F162" s="83"/>
      <c r="G162" s="208" t="s">
        <v>26</v>
      </c>
      <c r="H162" s="57"/>
      <c r="I162" s="56"/>
      <c r="J162" s="57">
        <f si="12" t="shared"/>
        <v>0</v>
      </c>
      <c r="K162" s="58">
        <f si="13" t="shared"/>
        <v>0</v>
      </c>
      <c r="L162" s="57">
        <f si="14" t="shared"/>
        <v>0</v>
      </c>
      <c r="M162" s="58">
        <f si="15" t="shared"/>
        <v>0</v>
      </c>
    </row>
    <row customFormat="1" ht="18.75" customHeight="1" r="163" s="3">
      <c r="A163" s="29"/>
      <c r="B163" s="126"/>
      <c r="C163" s="209"/>
      <c r="D163" s="209"/>
      <c r="E163" s="31"/>
      <c r="F163" s="31" t="s">
        <v>99</v>
      </c>
      <c r="G163" s="116"/>
      <c r="H163" s="26">
        <v>2500</v>
      </c>
      <c r="I163" s="131"/>
      <c r="J163" s="26">
        <f si="12" t="shared"/>
        <v>2750</v>
      </c>
      <c r="K163" s="35">
        <f si="13" t="shared"/>
        <v>0</v>
      </c>
      <c r="L163" s="26">
        <f si="14" t="shared"/>
        <v>3025.0000000000005</v>
      </c>
      <c r="M163" s="35">
        <f si="15" t="shared"/>
        <v>0</v>
      </c>
    </row>
    <row customFormat="1" ht="16.5" customHeight="1" r="164" s="3">
      <c r="A164" s="29"/>
      <c r="B164" s="120"/>
      <c r="C164" s="210"/>
      <c r="D164" s="210"/>
      <c r="E164" s="39"/>
      <c r="F164" s="39"/>
      <c r="G164" s="211" t="s">
        <v>27</v>
      </c>
      <c r="H164" s="43">
        <v>2500</v>
      </c>
      <c r="I164" s="136"/>
      <c r="J164" s="43">
        <f si="12" t="shared"/>
        <v>2750</v>
      </c>
      <c r="K164" s="42">
        <f si="13" t="shared"/>
        <v>0</v>
      </c>
      <c r="L164" s="43">
        <f si="14" t="shared"/>
        <v>3025.0000000000005</v>
      </c>
      <c r="M164" s="42">
        <f si="15" t="shared"/>
        <v>0</v>
      </c>
    </row>
    <row customFormat="1" ht="18.75" customHeight="1" r="165" s="3">
      <c r="A165" s="29"/>
      <c r="B165" s="167" t="s">
        <v>22</v>
      </c>
      <c r="C165" s="168"/>
      <c r="D165" s="168"/>
      <c r="E165" s="168"/>
      <c r="F165" s="168"/>
      <c r="G165" s="169"/>
      <c r="H165" s="170">
        <f>SUM(H162:H164)</f>
        <v>5000</v>
      </c>
      <c r="I165" s="171">
        <f>SUM(I162:I164)</f>
        <v>0</v>
      </c>
      <c r="J165" s="137">
        <f si="12" t="shared"/>
        <v>5500</v>
      </c>
      <c r="K165" s="138">
        <f si="13" t="shared"/>
        <v>0</v>
      </c>
      <c r="L165" s="137">
        <f si="14" t="shared"/>
        <v>6050.0000000000009</v>
      </c>
      <c r="M165" s="138">
        <f si="15" t="shared"/>
        <v>0</v>
      </c>
    </row>
    <row customFormat="1" ht="66" customHeight="1" r="166" s="3">
      <c r="A166" s="29">
        <v>20</v>
      </c>
      <c r="B166" s="52" t="s">
        <v>100</v>
      </c>
      <c r="C166" s="53"/>
      <c r="D166" s="53"/>
      <c r="E166" s="196" t="s">
        <v>91</v>
      </c>
      <c r="F166" s="212"/>
      <c r="G166" s="213" t="s">
        <v>14</v>
      </c>
      <c r="H166" s="55"/>
      <c r="I166" s="56"/>
      <c r="J166" s="57">
        <f si="12" t="shared"/>
        <v>0</v>
      </c>
      <c r="K166" s="58">
        <f si="13" t="shared"/>
        <v>0</v>
      </c>
      <c r="L166" s="57">
        <f si="14" t="shared"/>
        <v>0</v>
      </c>
      <c r="M166" s="58">
        <f si="15" t="shared"/>
        <v>0</v>
      </c>
    </row>
    <row customFormat="1" ht="22.5" customHeight="1" r="167" s="3">
      <c r="A167" s="29"/>
      <c r="B167" s="174"/>
      <c r="C167" s="179"/>
      <c r="D167" s="179"/>
      <c r="E167" s="61"/>
      <c r="F167" s="61" t="s">
        <v>101</v>
      </c>
      <c r="G167" s="73" t="s">
        <v>14</v>
      </c>
      <c r="H167" s="214">
        <v>3000</v>
      </c>
      <c r="I167" s="215"/>
      <c r="J167" s="26">
        <f si="12" t="shared"/>
        <v>3300.0000000000005</v>
      </c>
      <c r="K167" s="35">
        <f si="13" t="shared"/>
        <v>0</v>
      </c>
      <c r="L167" s="26">
        <f si="14" t="shared"/>
        <v>3630.0000000000009</v>
      </c>
      <c r="M167" s="35">
        <f si="15" t="shared"/>
        <v>0</v>
      </c>
    </row>
    <row customFormat="1" ht="21.75" customHeight="1" r="168" s="3">
      <c r="A168" s="29"/>
      <c r="B168" s="174"/>
      <c r="C168" s="179"/>
      <c r="D168" s="179"/>
      <c r="E168" s="31"/>
      <c r="F168" s="31" t="s">
        <v>17</v>
      </c>
      <c r="G168" s="73" t="s">
        <v>14</v>
      </c>
      <c r="H168" s="214">
        <v>1000</v>
      </c>
      <c r="I168" s="215"/>
      <c r="J168" s="26">
        <f si="12" t="shared"/>
        <v>1100</v>
      </c>
      <c r="K168" s="35">
        <f si="13" t="shared"/>
        <v>0</v>
      </c>
      <c r="L168" s="26">
        <f si="14" t="shared"/>
        <v>1210</v>
      </c>
      <c r="M168" s="35">
        <f si="15" t="shared"/>
        <v>0</v>
      </c>
    </row>
    <row customFormat="1" ht="17.25" customHeight="1" r="169" s="3">
      <c r="A169" s="29"/>
      <c r="B169" s="174"/>
      <c r="C169" s="179"/>
      <c r="D169" s="179"/>
      <c r="E169" s="31"/>
      <c r="F169" s="31" t="s">
        <v>102</v>
      </c>
      <c r="G169" s="73" t="s">
        <v>14</v>
      </c>
      <c r="H169" s="214">
        <v>500</v>
      </c>
      <c r="I169" s="215"/>
      <c r="J169" s="26">
        <f si="12" t="shared"/>
        <v>550</v>
      </c>
      <c r="K169" s="35">
        <f si="13" t="shared"/>
        <v>0</v>
      </c>
      <c r="L169" s="26">
        <f si="14" t="shared"/>
        <v>605</v>
      </c>
      <c r="M169" s="35">
        <f si="15" t="shared"/>
        <v>0</v>
      </c>
    </row>
    <row customFormat="1" ht="28.5" customHeight="1" r="170" s="3">
      <c r="A170" s="29"/>
      <c r="B170" s="174"/>
      <c r="C170" s="179"/>
      <c r="D170" s="179"/>
      <c r="E170" s="31"/>
      <c r="F170" s="61" t="s">
        <v>103</v>
      </c>
      <c r="G170" s="73" t="s">
        <v>14</v>
      </c>
      <c r="H170" s="214">
        <v>800</v>
      </c>
      <c r="I170" s="215"/>
      <c r="J170" s="26">
        <f si="12" t="shared"/>
        <v>880.00000000000011</v>
      </c>
      <c r="K170" s="35">
        <f si="13" t="shared"/>
        <v>0</v>
      </c>
      <c r="L170" s="26">
        <f si="14" t="shared"/>
        <v>968.00000000000023</v>
      </c>
      <c r="M170" s="35">
        <f si="15" t="shared"/>
        <v>0</v>
      </c>
    </row>
    <row customFormat="1" ht="15.75" customHeight="1" r="171" s="3">
      <c r="A171" s="29"/>
      <c r="B171" s="174"/>
      <c r="C171" s="179"/>
      <c r="D171" s="179"/>
      <c r="E171" s="31"/>
      <c r="F171" s="31" t="s">
        <v>104</v>
      </c>
      <c r="G171" s="73" t="s">
        <v>14</v>
      </c>
      <c r="H171" s="214">
        <v>300</v>
      </c>
      <c r="I171" s="215"/>
      <c r="J171" s="26">
        <f si="12" t="shared"/>
        <v>330</v>
      </c>
      <c r="K171" s="35">
        <f si="13" t="shared"/>
        <v>0</v>
      </c>
      <c r="L171" s="26">
        <f si="14" t="shared"/>
        <v>363.00000000000006</v>
      </c>
      <c r="M171" s="35">
        <f si="15" t="shared"/>
        <v>0</v>
      </c>
    </row>
    <row customFormat="1" ht="30" customHeight="1" r="172" s="3">
      <c r="A172" s="29"/>
      <c r="B172" s="174"/>
      <c r="C172" s="179"/>
      <c r="D172" s="179"/>
      <c r="E172" s="31"/>
      <c r="F172" s="61" t="s">
        <v>105</v>
      </c>
      <c r="G172" s="73" t="s">
        <v>14</v>
      </c>
      <c r="H172" s="216"/>
      <c r="I172" s="217">
        <v>15000</v>
      </c>
      <c r="J172" s="26">
        <f si="12" t="shared"/>
        <v>0</v>
      </c>
      <c r="K172" s="35">
        <f si="13" t="shared"/>
        <v>16500</v>
      </c>
      <c r="L172" s="26">
        <f si="14" t="shared"/>
        <v>0</v>
      </c>
      <c r="M172" s="35">
        <f si="15" t="shared"/>
        <v>18150</v>
      </c>
    </row>
    <row customFormat="1" ht="29.25" customHeight="1" r="173" s="3">
      <c r="A173" s="29"/>
      <c r="B173" s="174"/>
      <c r="C173" s="179"/>
      <c r="D173" s="179"/>
      <c r="E173" s="31"/>
      <c r="F173" s="61" t="s">
        <v>106</v>
      </c>
      <c r="G173" s="73" t="s">
        <v>14</v>
      </c>
      <c r="H173" s="214">
        <v>10000</v>
      </c>
      <c r="I173" s="215"/>
      <c r="J173" s="26">
        <f si="12" t="shared"/>
        <v>11000</v>
      </c>
      <c r="K173" s="35">
        <f si="13" t="shared"/>
        <v>0</v>
      </c>
      <c r="L173" s="26">
        <f si="14" t="shared"/>
        <v>12100.000000000002</v>
      </c>
      <c r="M173" s="35">
        <f si="15" t="shared"/>
        <v>0</v>
      </c>
    </row>
    <row customFormat="1" ht="14.25" customHeight="1" r="174" s="3">
      <c r="A174" s="29"/>
      <c r="B174" s="174"/>
      <c r="C174" s="179"/>
      <c r="D174" s="179"/>
      <c r="E174" s="31"/>
      <c r="F174" s="31" t="s">
        <v>107</v>
      </c>
      <c r="G174" s="73" t="s">
        <v>14</v>
      </c>
      <c r="H174" s="214"/>
      <c r="I174" s="217">
        <v>10000</v>
      </c>
      <c r="J174" s="26">
        <f si="12" t="shared"/>
        <v>0</v>
      </c>
      <c r="K174" s="35">
        <f si="13" t="shared"/>
        <v>11000</v>
      </c>
      <c r="L174" s="26">
        <f si="14" t="shared"/>
        <v>0</v>
      </c>
      <c r="M174" s="35">
        <f si="15" t="shared"/>
        <v>12100.000000000002</v>
      </c>
    </row>
    <row customFormat="1" ht="28.5" customHeight="1" r="175" s="3">
      <c r="A175" s="29"/>
      <c r="B175" s="174"/>
      <c r="C175" s="179"/>
      <c r="D175" s="179"/>
      <c r="E175" s="61"/>
      <c r="F175" s="61" t="s">
        <v>76</v>
      </c>
      <c r="G175" s="73" t="s">
        <v>14</v>
      </c>
      <c r="H175" s="118"/>
      <c r="I175" s="35">
        <v>8000</v>
      </c>
      <c r="J175" s="26">
        <f si="12" t="shared"/>
        <v>0</v>
      </c>
      <c r="K175" s="35">
        <f si="13" t="shared"/>
        <v>8800</v>
      </c>
      <c r="L175" s="26">
        <f si="14" t="shared"/>
        <v>0</v>
      </c>
      <c r="M175" s="35">
        <f si="15" t="shared"/>
        <v>9680</v>
      </c>
    </row>
    <row customFormat="1" ht="14.25" customHeight="1" r="176" s="3">
      <c r="A176" s="29"/>
      <c r="B176" s="177"/>
      <c r="C176" s="29"/>
      <c r="D176" s="29"/>
      <c r="E176" s="31"/>
      <c r="F176" s="61" t="s">
        <v>108</v>
      </c>
      <c r="G176" s="73" t="s">
        <v>14</v>
      </c>
      <c r="H176" s="26">
        <v>7000</v>
      </c>
      <c r="I176" s="119"/>
      <c r="J176" s="26">
        <f si="12" t="shared"/>
        <v>7700.0000000000009</v>
      </c>
      <c r="K176" s="35">
        <f si="13" t="shared"/>
        <v>0</v>
      </c>
      <c r="L176" s="26">
        <f si="14" t="shared"/>
        <v>8470.0000000000018</v>
      </c>
      <c r="M176" s="35">
        <f si="15" t="shared"/>
        <v>0</v>
      </c>
    </row>
    <row customFormat="1" ht="20.25" customHeight="1" r="177" s="3">
      <c r="A177" s="29"/>
      <c r="B177" s="177"/>
      <c r="C177" s="29"/>
      <c r="D177" s="29"/>
      <c r="E177" s="61"/>
      <c r="F177" s="61" t="s">
        <v>84</v>
      </c>
      <c r="G177" s="73" t="s">
        <v>14</v>
      </c>
      <c r="H177" s="26"/>
      <c r="I177" s="35">
        <v>5500</v>
      </c>
      <c r="J177" s="26">
        <f si="12" t="shared"/>
        <v>0</v>
      </c>
      <c r="K177" s="35">
        <f si="13" t="shared"/>
        <v>6050.0000000000009</v>
      </c>
      <c r="L177" s="26">
        <f si="14" t="shared"/>
        <v>0</v>
      </c>
      <c r="M177" s="35">
        <f si="15" t="shared"/>
        <v>6655.0000000000018</v>
      </c>
    </row>
    <row customFormat="1" ht="55.5" customHeight="1" r="178" s="3">
      <c r="A178" s="29"/>
      <c r="B178" s="177"/>
      <c r="C178" s="29"/>
      <c r="D178" s="29"/>
      <c r="E178" s="61"/>
      <c r="F178" s="61" t="s">
        <v>109</v>
      </c>
      <c r="G178" s="73"/>
      <c r="H178" s="26"/>
      <c r="I178" s="35">
        <v>15000</v>
      </c>
      <c r="J178" s="26">
        <f si="12" t="shared"/>
        <v>0</v>
      </c>
      <c r="K178" s="35">
        <f si="13" t="shared"/>
        <v>16500</v>
      </c>
      <c r="L178" s="26">
        <f si="14" t="shared"/>
        <v>0</v>
      </c>
      <c r="M178" s="35">
        <f si="15" t="shared"/>
        <v>18150</v>
      </c>
    </row>
    <row customFormat="1" ht="15" customHeight="1" r="179" s="3">
      <c r="A179" s="29"/>
      <c r="B179" s="178"/>
      <c r="C179" s="122"/>
      <c r="D179" s="122"/>
      <c r="E179" s="63"/>
      <c r="F179" s="63" t="s">
        <v>110</v>
      </c>
      <c r="G179" s="40" t="s">
        <v>14</v>
      </c>
      <c r="H179" s="43">
        <v>900</v>
      </c>
      <c r="I179" s="42"/>
      <c r="J179" s="43">
        <f si="12" t="shared"/>
        <v>990.00000000000011</v>
      </c>
      <c r="K179" s="42">
        <f si="13" t="shared"/>
        <v>0</v>
      </c>
      <c r="L179" s="43">
        <f si="14" t="shared"/>
        <v>1089.0000000000002</v>
      </c>
      <c r="M179" s="42">
        <f si="15" t="shared"/>
        <v>0</v>
      </c>
    </row>
    <row customFormat="1" ht="24.75" customHeight="1" r="180" s="3">
      <c r="A180" s="29"/>
      <c r="B180" s="156" t="s">
        <v>22</v>
      </c>
      <c r="C180" s="145"/>
      <c r="D180" s="145"/>
      <c r="E180" s="145"/>
      <c r="F180" s="145"/>
      <c r="G180" s="157"/>
      <c r="H180" s="149">
        <f>SUM(H166:H179)</f>
        <v>23500</v>
      </c>
      <c r="I180" s="150">
        <f>SUM(I166:I179)</f>
        <v>53500</v>
      </c>
      <c r="J180" s="137">
        <f si="12" t="shared"/>
        <v>25850.000000000004</v>
      </c>
      <c r="K180" s="138">
        <f si="13" t="shared"/>
        <v>58850.000000000007</v>
      </c>
      <c r="L180" s="137">
        <f si="14" t="shared"/>
        <v>28435.000000000007</v>
      </c>
      <c r="M180" s="138">
        <f si="15" t="shared"/>
        <v>64735.000000000015</v>
      </c>
    </row>
    <row customFormat="1" ht="45.75" customHeight="1" r="181" s="3">
      <c r="A181" s="127">
        <v>21</v>
      </c>
      <c r="B181" s="52" t="s">
        <v>111</v>
      </c>
      <c r="C181" s="53"/>
      <c r="D181" s="53"/>
      <c r="E181" s="53" t="s">
        <v>112</v>
      </c>
      <c r="F181" s="53"/>
      <c r="G181" s="54" t="s">
        <v>14</v>
      </c>
      <c r="H181" s="55"/>
      <c r="I181" s="56"/>
      <c r="J181" s="57">
        <f si="12" t="shared"/>
        <v>0</v>
      </c>
      <c r="K181" s="58">
        <f si="13" t="shared"/>
        <v>0</v>
      </c>
      <c r="L181" s="57">
        <f si="14" t="shared"/>
        <v>0</v>
      </c>
      <c r="M181" s="58">
        <f si="15" t="shared"/>
        <v>0</v>
      </c>
    </row>
    <row customFormat="1" ht="33" customHeight="1" r="182" s="3">
      <c r="A182" s="127"/>
      <c r="B182" s="163"/>
      <c r="C182" s="127"/>
      <c r="D182" s="127"/>
      <c r="E182" s="218"/>
      <c r="F182" s="219" t="s">
        <v>113</v>
      </c>
      <c r="G182" s="129"/>
      <c r="H182" s="130">
        <v>500</v>
      </c>
      <c r="I182" s="131"/>
      <c r="J182" s="26">
        <f si="12" t="shared"/>
        <v>550</v>
      </c>
      <c r="K182" s="35">
        <f si="13" t="shared"/>
        <v>0</v>
      </c>
      <c r="L182" s="26">
        <f si="14" t="shared"/>
        <v>605</v>
      </c>
      <c r="M182" s="35">
        <f si="15" t="shared"/>
        <v>0</v>
      </c>
    </row>
    <row customFormat="1" ht="24.75" customHeight="1" r="183" s="3">
      <c r="A183" s="127"/>
      <c r="B183" s="163"/>
      <c r="C183" s="127"/>
      <c r="D183" s="127"/>
      <c r="E183" s="127"/>
      <c r="F183" s="132" t="s">
        <v>29</v>
      </c>
      <c r="G183" s="129"/>
      <c r="H183" s="130">
        <v>500</v>
      </c>
      <c r="I183" s="131"/>
      <c r="J183" s="26">
        <f si="12" t="shared"/>
        <v>550</v>
      </c>
      <c r="K183" s="35">
        <f si="13" t="shared"/>
        <v>0</v>
      </c>
      <c r="L183" s="26">
        <f si="14" t="shared"/>
        <v>605</v>
      </c>
      <c r="M183" s="35">
        <f si="15" t="shared"/>
        <v>0</v>
      </c>
    </row>
    <row customFormat="1" ht="24.75" customHeight="1" r="184" s="3">
      <c r="A184" s="127"/>
      <c r="B184" s="165"/>
      <c r="C184" s="133"/>
      <c r="D184" s="133"/>
      <c r="E184" s="133"/>
      <c r="F184" s="102" t="s">
        <v>114</v>
      </c>
      <c r="G184" s="134"/>
      <c r="H184" s="135">
        <v>2000</v>
      </c>
      <c r="I184" s="136"/>
      <c r="J184" s="43">
        <f si="12" t="shared"/>
        <v>2200</v>
      </c>
      <c r="K184" s="42">
        <f si="13" t="shared"/>
        <v>0</v>
      </c>
      <c r="L184" s="43">
        <f si="14" t="shared"/>
        <v>2420</v>
      </c>
      <c r="M184" s="42">
        <f si="15" t="shared"/>
        <v>0</v>
      </c>
    </row>
    <row customFormat="1" ht="19.5" customHeight="1" r="185" s="3">
      <c r="A185" s="29"/>
      <c r="B185" s="167" t="s">
        <v>31</v>
      </c>
      <c r="C185" s="168"/>
      <c r="D185" s="168"/>
      <c r="E185" s="168"/>
      <c r="F185" s="220"/>
      <c r="G185" s="221"/>
      <c r="H185" s="170">
        <f>SUM(H181:H184)</f>
        <v>3000</v>
      </c>
      <c r="I185" s="171">
        <f>SUM(I181:I184)</f>
        <v>0</v>
      </c>
      <c r="J185" s="137">
        <f si="12" t="shared"/>
        <v>3300.0000000000005</v>
      </c>
      <c r="K185" s="138">
        <f si="13" t="shared"/>
        <v>0</v>
      </c>
      <c r="L185" s="137">
        <f si="14" t="shared"/>
        <v>3630.0000000000009</v>
      </c>
      <c r="M185" s="138">
        <f si="15" t="shared"/>
        <v>0</v>
      </c>
    </row>
    <row customFormat="1" ht="48" customHeight="1" r="186" s="3">
      <c r="A186" s="29">
        <v>22</v>
      </c>
      <c r="B186" s="52" t="s">
        <v>115</v>
      </c>
      <c r="C186" s="172"/>
      <c r="D186" s="172"/>
      <c r="E186" s="53" t="s">
        <v>112</v>
      </c>
      <c r="F186" s="140"/>
      <c r="G186" s="110" t="s">
        <v>24</v>
      </c>
      <c r="H186" s="180"/>
      <c r="I186" s="58"/>
      <c r="J186" s="57">
        <f si="12" t="shared"/>
        <v>0</v>
      </c>
      <c r="K186" s="58">
        <f si="13" t="shared"/>
        <v>0</v>
      </c>
      <c r="L186" s="57">
        <f si="14" t="shared"/>
        <v>0</v>
      </c>
      <c r="M186" s="58">
        <f si="15" t="shared"/>
        <v>0</v>
      </c>
    </row>
    <row customFormat="1" ht="22.5" customHeight="1" r="187" s="3">
      <c r="A187" s="29"/>
      <c r="B187" s="59"/>
      <c r="C187" s="60"/>
      <c r="D187" s="179"/>
      <c r="E187" s="61"/>
      <c r="F187" s="61" t="s">
        <v>97</v>
      </c>
      <c r="G187" s="73" t="s">
        <v>14</v>
      </c>
      <c r="H187" s="26">
        <v>3800</v>
      </c>
      <c r="I187" s="119"/>
      <c r="J187" s="26">
        <f si="12" t="shared"/>
        <v>4180</v>
      </c>
      <c r="K187" s="35">
        <f si="13" t="shared"/>
        <v>0</v>
      </c>
      <c r="L187" s="26">
        <f si="14" t="shared"/>
        <v>4598</v>
      </c>
      <c r="M187" s="35">
        <f si="15" t="shared"/>
        <v>0</v>
      </c>
    </row>
    <row customFormat="1" ht="24.75" customHeight="1" r="188" s="3">
      <c r="A188" s="29"/>
      <c r="B188" s="59"/>
      <c r="C188" s="60"/>
      <c r="D188" s="179"/>
      <c r="E188" s="61"/>
      <c r="F188" s="61" t="s">
        <v>83</v>
      </c>
      <c r="G188" s="73" t="s">
        <v>14</v>
      </c>
      <c r="H188" s="118"/>
      <c r="I188" s="35">
        <v>4000</v>
      </c>
      <c r="J188" s="26">
        <f si="12" t="shared"/>
        <v>0</v>
      </c>
      <c r="K188" s="35">
        <f si="13" t="shared"/>
        <v>4400</v>
      </c>
      <c r="L188" s="26">
        <f si="14" t="shared"/>
        <v>0</v>
      </c>
      <c r="M188" s="35">
        <f si="15" t="shared"/>
        <v>4840</v>
      </c>
    </row>
    <row customFormat="1" ht="18" customHeight="1" r="189" s="3">
      <c r="A189" s="29"/>
      <c r="B189" s="177"/>
      <c r="C189" s="29"/>
      <c r="D189" s="29"/>
      <c r="E189" s="31"/>
      <c r="F189" s="31" t="s">
        <v>29</v>
      </c>
      <c r="G189" s="73" t="s">
        <v>14</v>
      </c>
      <c r="H189" s="26">
        <v>3000</v>
      </c>
      <c r="I189" s="119"/>
      <c r="J189" s="26">
        <f si="12" t="shared"/>
        <v>3300.0000000000005</v>
      </c>
      <c r="K189" s="35">
        <f si="13" t="shared"/>
        <v>0</v>
      </c>
      <c r="L189" s="26">
        <f si="14" t="shared"/>
        <v>3630.0000000000009</v>
      </c>
      <c r="M189" s="35">
        <f si="15" t="shared"/>
        <v>0</v>
      </c>
    </row>
    <row customFormat="1" ht="18" customHeight="1" r="190" s="3">
      <c r="A190" s="29"/>
      <c r="B190" s="177"/>
      <c r="C190" s="29"/>
      <c r="D190" s="29"/>
      <c r="E190" s="31"/>
      <c r="F190" s="31"/>
      <c r="G190" s="73" t="s">
        <v>27</v>
      </c>
      <c r="H190" s="26">
        <v>2000</v>
      </c>
      <c r="I190" s="119"/>
      <c r="J190" s="26">
        <f si="12" t="shared"/>
        <v>2200</v>
      </c>
      <c r="K190" s="35">
        <f si="13" t="shared"/>
        <v>0</v>
      </c>
      <c r="L190" s="26">
        <f si="14" t="shared"/>
        <v>2420</v>
      </c>
      <c r="M190" s="35">
        <f si="15" t="shared"/>
        <v>0</v>
      </c>
    </row>
    <row customFormat="1" ht="26.25" customHeight="1" r="191" s="3">
      <c r="A191" s="29"/>
      <c r="B191" s="177"/>
      <c r="C191" s="29"/>
      <c r="D191" s="29"/>
      <c r="E191" s="31"/>
      <c r="F191" s="61" t="s">
        <v>116</v>
      </c>
      <c r="G191" s="73" t="s">
        <v>14</v>
      </c>
      <c r="H191" s="118"/>
      <c r="I191" s="35">
        <v>8000</v>
      </c>
      <c r="J191" s="26">
        <f si="12" t="shared"/>
        <v>0</v>
      </c>
      <c r="K191" s="35">
        <f si="13" t="shared"/>
        <v>8800</v>
      </c>
      <c r="L191" s="26">
        <f si="14" t="shared"/>
        <v>0</v>
      </c>
      <c r="M191" s="35">
        <f si="15" t="shared"/>
        <v>9680</v>
      </c>
    </row>
    <row customFormat="1" ht="18" customHeight="1" r="192" s="3">
      <c r="A192" s="29"/>
      <c r="B192" s="178"/>
      <c r="C192" s="122"/>
      <c r="D192" s="122"/>
      <c r="E192" s="122"/>
      <c r="F192" s="39" t="s">
        <v>66</v>
      </c>
      <c r="G192" s="40" t="s">
        <v>14</v>
      </c>
      <c r="H192" s="124"/>
      <c r="I192" s="125">
        <v>1000</v>
      </c>
      <c r="J192" s="43">
        <f si="12" t="shared"/>
        <v>0</v>
      </c>
      <c r="K192" s="42">
        <f si="13" t="shared"/>
        <v>1100</v>
      </c>
      <c r="L192" s="43">
        <f si="14" t="shared"/>
        <v>0</v>
      </c>
      <c r="M192" s="42">
        <f si="15" t="shared"/>
        <v>1210</v>
      </c>
    </row>
    <row customFormat="1" ht="18" customHeight="1" r="193" s="3">
      <c r="A193" s="29"/>
      <c r="B193" s="45" t="s">
        <v>22</v>
      </c>
      <c r="C193" s="145"/>
      <c r="D193" s="145"/>
      <c r="E193" s="145"/>
      <c r="F193" s="145"/>
      <c r="G193" s="157"/>
      <c r="H193" s="149">
        <f>SUM(H186:H192)</f>
        <v>8800</v>
      </c>
      <c r="I193" s="150">
        <f>SUM(I186:I192)</f>
        <v>13000</v>
      </c>
      <c r="J193" s="137">
        <f si="12" t="shared"/>
        <v>9680</v>
      </c>
      <c r="K193" s="138">
        <f si="13" t="shared"/>
        <v>14300.000000000002</v>
      </c>
      <c r="L193" s="137">
        <f si="14" t="shared"/>
        <v>10648</v>
      </c>
      <c r="M193" s="138">
        <f si="15" t="shared"/>
        <v>15730.000000000004</v>
      </c>
    </row>
    <row ht="58.5" customHeight="1" r="194">
      <c r="A194" s="29">
        <v>21</v>
      </c>
      <c r="B194" s="52" t="s">
        <v>117</v>
      </c>
      <c r="C194" s="172"/>
      <c r="D194" s="222"/>
      <c r="E194" s="108" t="s">
        <v>112</v>
      </c>
      <c r="F194" s="108"/>
      <c r="G194" s="110" t="s">
        <v>24</v>
      </c>
      <c r="H194" s="180"/>
      <c r="I194" s="181"/>
      <c r="J194" s="57">
        <f si="12" t="shared"/>
        <v>0</v>
      </c>
      <c r="K194" s="58">
        <f si="13" t="shared"/>
        <v>0</v>
      </c>
      <c r="L194" s="57">
        <f si="14" t="shared"/>
        <v>0</v>
      </c>
      <c r="M194" s="58">
        <f si="15" t="shared"/>
        <v>0</v>
      </c>
    </row>
    <row ht="24" customHeight="1" r="195">
      <c r="A195" s="29"/>
      <c r="B195" s="59"/>
      <c r="C195" s="60"/>
      <c r="D195" s="179"/>
      <c r="E195" s="29"/>
      <c r="F195" s="31" t="s">
        <v>29</v>
      </c>
      <c r="G195" s="73" t="s">
        <v>14</v>
      </c>
      <c r="H195" s="118">
        <v>1000</v>
      </c>
      <c r="I195" s="119"/>
      <c r="J195" s="26">
        <f si="12" t="shared"/>
        <v>1100</v>
      </c>
      <c r="K195" s="35">
        <f si="13" t="shared"/>
        <v>0</v>
      </c>
      <c r="L195" s="26">
        <f si="14" t="shared"/>
        <v>1210</v>
      </c>
      <c r="M195" s="35">
        <f si="15" t="shared"/>
        <v>0</v>
      </c>
    </row>
    <row ht="20.25" customHeight="1" r="196">
      <c r="A196" s="29"/>
      <c r="B196" s="59"/>
      <c r="C196" s="60"/>
      <c r="D196" s="179"/>
      <c r="E196" s="29"/>
      <c r="F196" s="29"/>
      <c r="G196" s="86" t="s">
        <v>27</v>
      </c>
      <c r="H196" s="118">
        <v>1000</v>
      </c>
      <c r="I196" s="119"/>
      <c r="J196" s="26">
        <f si="12" t="shared"/>
        <v>1100</v>
      </c>
      <c r="K196" s="35">
        <f si="13" t="shared"/>
        <v>0</v>
      </c>
      <c r="L196" s="26">
        <f si="14" t="shared"/>
        <v>1210</v>
      </c>
      <c r="M196" s="35">
        <f si="15" t="shared"/>
        <v>0</v>
      </c>
    </row>
    <row ht="18" customHeight="1" r="197">
      <c r="A197" s="29"/>
      <c r="B197" s="177"/>
      <c r="C197" s="29"/>
      <c r="D197" s="29"/>
      <c r="E197" s="29"/>
      <c r="F197" s="31" t="s">
        <v>118</v>
      </c>
      <c r="G197" s="73" t="s">
        <v>14</v>
      </c>
      <c r="H197" s="118">
        <v>700</v>
      </c>
      <c r="I197" s="119"/>
      <c r="J197" s="26">
        <f si="12" t="shared"/>
        <v>770.00000000000011</v>
      </c>
      <c r="K197" s="35">
        <f si="13" t="shared"/>
        <v>0</v>
      </c>
      <c r="L197" s="26">
        <f si="14" t="shared"/>
        <v>847.00000000000023</v>
      </c>
      <c r="M197" s="35">
        <f si="15" t="shared"/>
        <v>0</v>
      </c>
    </row>
    <row ht="18" customHeight="1" r="198">
      <c r="A198" s="29"/>
      <c r="B198" s="178"/>
      <c r="C198" s="122"/>
      <c r="D198" s="122"/>
      <c r="E198" s="122"/>
      <c r="F198" s="122"/>
      <c r="G198" s="123" t="s">
        <v>27</v>
      </c>
      <c r="H198" s="124">
        <v>7000</v>
      </c>
      <c r="I198" s="125"/>
      <c r="J198" s="43">
        <f si="12" t="shared"/>
        <v>7700.0000000000009</v>
      </c>
      <c r="K198" s="42">
        <f si="13" t="shared"/>
        <v>0</v>
      </c>
      <c r="L198" s="43">
        <f si="14" t="shared"/>
        <v>8470.0000000000018</v>
      </c>
      <c r="M198" s="42">
        <f si="15" t="shared"/>
        <v>0</v>
      </c>
    </row>
    <row ht="18.75" customHeight="1" r="199">
      <c r="A199" s="29"/>
      <c r="B199" s="45" t="s">
        <v>22</v>
      </c>
      <c r="C199" s="145"/>
      <c r="D199" s="145"/>
      <c r="E199" s="145"/>
      <c r="F199" s="145"/>
      <c r="G199" s="157"/>
      <c r="H199" s="149">
        <f>SUM(H194:H198)</f>
        <v>9700</v>
      </c>
      <c r="I199" s="150">
        <f>SUM(I194:I198)</f>
        <v>0</v>
      </c>
      <c r="J199" s="137">
        <f ref="J199:J262" si="16" t="shared">H199*1.1</f>
        <v>10670</v>
      </c>
      <c r="K199" s="138">
        <f ref="K199:K262" si="17" t="shared">I199*1.1</f>
        <v>0</v>
      </c>
      <c r="L199" s="137">
        <f ref="L199:L262" si="18" t="shared">J199*1.1</f>
        <v>11737.000000000002</v>
      </c>
      <c r="M199" s="138">
        <f ref="M199:M262" si="19" t="shared">K199*1.1</f>
        <v>0</v>
      </c>
    </row>
    <row ht="29.25" customHeight="1" r="200">
      <c r="A200" s="29">
        <v>23</v>
      </c>
      <c r="B200" s="52" t="s">
        <v>119</v>
      </c>
      <c r="C200" s="172"/>
      <c r="D200" s="222"/>
      <c r="E200" s="53" t="s">
        <v>112</v>
      </c>
      <c r="F200" s="108"/>
      <c r="G200" s="110" t="s">
        <v>24</v>
      </c>
      <c r="H200" s="180"/>
      <c r="I200" s="181"/>
      <c r="J200" s="57">
        <f si="16" t="shared"/>
        <v>0</v>
      </c>
      <c r="K200" s="58">
        <f si="17" t="shared"/>
        <v>0</v>
      </c>
      <c r="L200" s="57">
        <f si="18" t="shared"/>
        <v>0</v>
      </c>
      <c r="M200" s="58">
        <f si="19" t="shared"/>
        <v>0</v>
      </c>
    </row>
    <row ht="18" customHeight="1" r="201">
      <c r="A201" s="29"/>
      <c r="B201" s="177"/>
      <c r="C201" s="29"/>
      <c r="D201" s="29"/>
      <c r="E201" s="31"/>
      <c r="F201" s="31" t="s">
        <v>29</v>
      </c>
      <c r="G201" s="73" t="s">
        <v>14</v>
      </c>
      <c r="H201" s="26">
        <v>2000</v>
      </c>
      <c r="I201" s="119"/>
      <c r="J201" s="26">
        <f si="16" t="shared"/>
        <v>2200</v>
      </c>
      <c r="K201" s="35">
        <f si="17" t="shared"/>
        <v>0</v>
      </c>
      <c r="L201" s="26">
        <f si="18" t="shared"/>
        <v>2420</v>
      </c>
      <c r="M201" s="35">
        <f si="19" t="shared"/>
        <v>0</v>
      </c>
    </row>
    <row ht="18" customHeight="1" r="202">
      <c r="A202" s="29"/>
      <c r="B202" s="177"/>
      <c r="C202" s="29"/>
      <c r="D202" s="29"/>
      <c r="E202" s="31"/>
      <c r="F202" s="31"/>
      <c r="G202" s="116" t="s">
        <v>27</v>
      </c>
      <c r="H202" s="26">
        <v>1000</v>
      </c>
      <c r="I202" s="119"/>
      <c r="J202" s="26">
        <f si="16" t="shared"/>
        <v>1100</v>
      </c>
      <c r="K202" s="35">
        <f si="17" t="shared"/>
        <v>0</v>
      </c>
      <c r="L202" s="26">
        <f si="18" t="shared"/>
        <v>1210</v>
      </c>
      <c r="M202" s="35">
        <f si="19" t="shared"/>
        <v>0</v>
      </c>
    </row>
    <row ht="18" customHeight="1" r="203">
      <c r="A203" s="29"/>
      <c r="B203" s="177"/>
      <c r="C203" s="29"/>
      <c r="D203" s="29"/>
      <c r="E203" s="31"/>
      <c r="F203" s="31" t="s">
        <v>38</v>
      </c>
      <c r="G203" s="73" t="s">
        <v>14</v>
      </c>
      <c r="H203" s="26">
        <v>2000</v>
      </c>
      <c r="I203" s="119"/>
      <c r="J203" s="26">
        <f si="16" t="shared"/>
        <v>2200</v>
      </c>
      <c r="K203" s="35">
        <f si="17" t="shared"/>
        <v>0</v>
      </c>
      <c r="L203" s="26">
        <f si="18" t="shared"/>
        <v>2420</v>
      </c>
      <c r="M203" s="35">
        <f si="19" t="shared"/>
        <v>0</v>
      </c>
    </row>
    <row ht="18" customHeight="1" r="204">
      <c r="A204" s="29"/>
      <c r="B204" s="177"/>
      <c r="C204" s="29"/>
      <c r="D204" s="29"/>
      <c r="E204" s="31"/>
      <c r="F204" s="31"/>
      <c r="G204" s="116" t="s">
        <v>27</v>
      </c>
      <c r="H204" s="26">
        <v>1000</v>
      </c>
      <c r="I204" s="119"/>
      <c r="J204" s="26">
        <f si="16" t="shared"/>
        <v>1100</v>
      </c>
      <c r="K204" s="35">
        <f si="17" t="shared"/>
        <v>0</v>
      </c>
      <c r="L204" s="26">
        <f si="18" t="shared"/>
        <v>1210</v>
      </c>
      <c r="M204" s="35">
        <f si="19" t="shared"/>
        <v>0</v>
      </c>
    </row>
    <row ht="18" customHeight="1" r="205">
      <c r="A205" s="29"/>
      <c r="B205" s="177"/>
      <c r="C205" s="29"/>
      <c r="D205" s="29"/>
      <c r="E205" s="31"/>
      <c r="F205" s="31" t="s">
        <v>17</v>
      </c>
      <c r="G205" s="73" t="s">
        <v>14</v>
      </c>
      <c r="H205" s="26">
        <v>1500</v>
      </c>
      <c r="I205" s="119"/>
      <c r="J205" s="26">
        <f si="16" t="shared"/>
        <v>1650.0000000000002</v>
      </c>
      <c r="K205" s="35">
        <f si="17" t="shared"/>
        <v>0</v>
      </c>
      <c r="L205" s="26">
        <f si="18" t="shared"/>
        <v>1815.0000000000005</v>
      </c>
      <c r="M205" s="35">
        <f si="19" t="shared"/>
        <v>0</v>
      </c>
    </row>
    <row ht="18" customHeight="1" r="206">
      <c r="A206" s="29"/>
      <c r="B206" s="177"/>
      <c r="C206" s="29"/>
      <c r="D206" s="29"/>
      <c r="E206" s="31"/>
      <c r="F206" s="31"/>
      <c r="G206" s="116" t="s">
        <v>27</v>
      </c>
      <c r="H206" s="26">
        <v>1000</v>
      </c>
      <c r="I206" s="119"/>
      <c r="J206" s="26">
        <f si="16" t="shared"/>
        <v>1100</v>
      </c>
      <c r="K206" s="35">
        <f si="17" t="shared"/>
        <v>0</v>
      </c>
      <c r="L206" s="26">
        <f si="18" t="shared"/>
        <v>1210</v>
      </c>
      <c r="M206" s="35">
        <f si="19" t="shared"/>
        <v>0</v>
      </c>
    </row>
    <row ht="18.75" customHeight="1" r="207">
      <c r="A207" s="29"/>
      <c r="B207" s="178"/>
      <c r="C207" s="122"/>
      <c r="D207" s="122"/>
      <c r="E207" s="39"/>
      <c r="F207" s="39" t="s">
        <v>66</v>
      </c>
      <c r="G207" s="40" t="s">
        <v>14</v>
      </c>
      <c r="H207" s="43">
        <v>700</v>
      </c>
      <c r="I207" s="125"/>
      <c r="J207" s="43">
        <f si="16" t="shared"/>
        <v>770.00000000000011</v>
      </c>
      <c r="K207" s="42">
        <f si="17" t="shared"/>
        <v>0</v>
      </c>
      <c r="L207" s="43">
        <f si="18" t="shared"/>
        <v>847.00000000000023</v>
      </c>
      <c r="M207" s="42">
        <f si="19" t="shared"/>
        <v>0</v>
      </c>
    </row>
    <row ht="18" customHeight="1" r="208">
      <c r="A208" s="29"/>
      <c r="B208" s="45" t="s">
        <v>22</v>
      </c>
      <c r="C208" s="145"/>
      <c r="D208" s="145"/>
      <c r="E208" s="145"/>
      <c r="F208" s="145"/>
      <c r="G208" s="157"/>
      <c r="H208" s="149">
        <f>SUM(H200:H207)</f>
        <v>9200</v>
      </c>
      <c r="I208" s="150">
        <f>SUM(I200:I207)</f>
        <v>0</v>
      </c>
      <c r="J208" s="137">
        <f si="16" t="shared"/>
        <v>10120</v>
      </c>
      <c r="K208" s="138">
        <f si="17" t="shared"/>
        <v>0</v>
      </c>
      <c r="L208" s="137">
        <f si="18" t="shared"/>
        <v>11132</v>
      </c>
      <c r="M208" s="138">
        <f si="19" t="shared"/>
        <v>0</v>
      </c>
    </row>
    <row ht="27.75" customHeight="1" r="209">
      <c r="A209" s="29">
        <v>24</v>
      </c>
      <c r="B209" s="52" t="s">
        <v>120</v>
      </c>
      <c r="C209" s="159"/>
      <c r="D209" s="159"/>
      <c r="E209" s="139" t="s">
        <v>121</v>
      </c>
      <c r="F209" s="96"/>
      <c r="G209" s="223"/>
      <c r="H209" s="99"/>
      <c r="I209" s="56"/>
      <c r="J209" s="57">
        <f si="16" t="shared"/>
        <v>0</v>
      </c>
      <c r="K209" s="58">
        <f si="17" t="shared"/>
        <v>0</v>
      </c>
      <c r="L209" s="57">
        <f si="18" t="shared"/>
        <v>0</v>
      </c>
      <c r="M209" s="58">
        <f si="19" t="shared"/>
        <v>0</v>
      </c>
    </row>
    <row customFormat="1" ht="27.75" customHeight="1" r="210" s="3">
      <c r="A210" s="29"/>
      <c r="B210" s="126"/>
      <c r="C210" s="209"/>
      <c r="D210" s="209"/>
      <c r="E210" s="128"/>
      <c r="F210" s="132" t="s">
        <v>69</v>
      </c>
      <c r="G210" s="164" t="s">
        <v>26</v>
      </c>
      <c r="H210" s="115">
        <v>10000</v>
      </c>
      <c r="I210" s="131"/>
      <c r="J210" s="26">
        <f si="16" t="shared"/>
        <v>11000</v>
      </c>
      <c r="K210" s="35">
        <f si="17" t="shared"/>
        <v>0</v>
      </c>
      <c r="L210" s="26">
        <f si="18" t="shared"/>
        <v>12100.000000000002</v>
      </c>
      <c r="M210" s="35">
        <f si="19" t="shared"/>
        <v>0</v>
      </c>
    </row>
    <row customFormat="1" ht="22.5" customHeight="1" r="211" s="3">
      <c r="A211" s="29"/>
      <c r="B211" s="174"/>
      <c r="C211" s="209"/>
      <c r="D211" s="209"/>
      <c r="E211" s="132"/>
      <c r="F211" s="132"/>
      <c r="G211" s="164" t="s">
        <v>27</v>
      </c>
      <c r="H211" s="115">
        <v>5000</v>
      </c>
      <c r="I211" s="131"/>
      <c r="J211" s="26">
        <f si="16" t="shared"/>
        <v>5500</v>
      </c>
      <c r="K211" s="35">
        <f si="17" t="shared"/>
        <v>0</v>
      </c>
      <c r="L211" s="26">
        <f si="18" t="shared"/>
        <v>6050.0000000000009</v>
      </c>
      <c r="M211" s="35">
        <f si="19" t="shared"/>
        <v>0</v>
      </c>
    </row>
    <row customFormat="1" ht="18" customHeight="1" r="212" s="3">
      <c r="A212" s="29"/>
      <c r="B212" s="163"/>
      <c r="C212" s="127"/>
      <c r="D212" s="127"/>
      <c r="E212" s="132"/>
      <c r="F212" s="132" t="s">
        <v>38</v>
      </c>
      <c r="G212" s="164" t="s">
        <v>14</v>
      </c>
      <c r="H212" s="115">
        <v>5000</v>
      </c>
      <c r="I212" s="131"/>
      <c r="J212" s="26">
        <f si="16" t="shared"/>
        <v>5500</v>
      </c>
      <c r="K212" s="35">
        <f si="17" t="shared"/>
        <v>0</v>
      </c>
      <c r="L212" s="26">
        <f si="18" t="shared"/>
        <v>6050.0000000000009</v>
      </c>
      <c r="M212" s="35">
        <f si="19" t="shared"/>
        <v>0</v>
      </c>
    </row>
    <row customFormat="1" ht="18" customHeight="1" r="213" s="3">
      <c r="A213" s="29"/>
      <c r="B213" s="163"/>
      <c r="C213" s="127"/>
      <c r="D213" s="127"/>
      <c r="E213" s="132"/>
      <c r="F213" s="132"/>
      <c r="G213" s="164" t="s">
        <v>27</v>
      </c>
      <c r="H213" s="115">
        <v>3000</v>
      </c>
      <c r="I213" s="131"/>
      <c r="J213" s="26">
        <f si="16" t="shared"/>
        <v>3300.0000000000005</v>
      </c>
      <c r="K213" s="35">
        <f si="17" t="shared"/>
        <v>0</v>
      </c>
      <c r="L213" s="26">
        <f si="18" t="shared"/>
        <v>3630.0000000000009</v>
      </c>
      <c r="M213" s="35">
        <f si="19" t="shared"/>
        <v>0</v>
      </c>
    </row>
    <row customFormat="1" ht="18" customHeight="1" r="214" s="3">
      <c r="A214" s="29"/>
      <c r="B214" s="163"/>
      <c r="C214" s="127"/>
      <c r="D214" s="127"/>
      <c r="E214" s="61"/>
      <c r="F214" s="31" t="s">
        <v>122</v>
      </c>
      <c r="G214" s="116" t="s">
        <v>26</v>
      </c>
      <c r="H214" s="26"/>
      <c r="I214" s="131">
        <v>5000</v>
      </c>
      <c r="J214" s="26">
        <f si="16" t="shared"/>
        <v>0</v>
      </c>
      <c r="K214" s="35">
        <f si="17" t="shared"/>
        <v>5500</v>
      </c>
      <c r="L214" s="26">
        <f si="18" t="shared"/>
        <v>0</v>
      </c>
      <c r="M214" s="35">
        <f si="19" t="shared"/>
        <v>6050.0000000000009</v>
      </c>
    </row>
    <row customFormat="1" ht="18" customHeight="1" r="215" s="3">
      <c r="A215" s="29"/>
      <c r="B215" s="163"/>
      <c r="C215" s="127"/>
      <c r="D215" s="127"/>
      <c r="E215" s="132"/>
      <c r="F215" s="132" t="s">
        <v>76</v>
      </c>
      <c r="G215" s="164" t="s">
        <v>26</v>
      </c>
      <c r="H215" s="115"/>
      <c r="I215" s="131">
        <v>15000</v>
      </c>
      <c r="J215" s="26">
        <f si="16" t="shared"/>
        <v>0</v>
      </c>
      <c r="K215" s="35">
        <f si="17" t="shared"/>
        <v>16500</v>
      </c>
      <c r="L215" s="26">
        <f si="18" t="shared"/>
        <v>0</v>
      </c>
      <c r="M215" s="35">
        <f si="19" t="shared"/>
        <v>18150</v>
      </c>
    </row>
    <row customFormat="1" ht="18" customHeight="1" r="216" s="3">
      <c r="A216" s="29"/>
      <c r="B216" s="163"/>
      <c r="C216" s="127"/>
      <c r="D216" s="132"/>
      <c r="E216" s="132"/>
      <c r="F216" s="132" t="s">
        <v>69</v>
      </c>
      <c r="G216" s="224" t="s">
        <v>26</v>
      </c>
      <c r="H216" s="115">
        <v>6000</v>
      </c>
      <c r="I216" s="131"/>
      <c r="J216" s="26">
        <f si="16" t="shared"/>
        <v>6600.0000000000009</v>
      </c>
      <c r="K216" s="35">
        <f si="17" t="shared"/>
        <v>0</v>
      </c>
      <c r="L216" s="26">
        <f si="18" t="shared"/>
        <v>7260.0000000000018</v>
      </c>
      <c r="M216" s="35">
        <f si="19" t="shared"/>
        <v>0</v>
      </c>
    </row>
    <row customFormat="1" ht="18" customHeight="1" r="217" s="3">
      <c r="A217" s="29"/>
      <c r="B217" s="163"/>
      <c r="C217" s="127"/>
      <c r="D217" s="132"/>
      <c r="E217" s="132"/>
      <c r="F217" s="132"/>
      <c r="G217" s="224" t="s">
        <v>27</v>
      </c>
      <c r="H217" s="115">
        <v>4000</v>
      </c>
      <c r="I217" s="131"/>
      <c r="J217" s="26">
        <f si="16" t="shared"/>
        <v>4400</v>
      </c>
      <c r="K217" s="35">
        <f si="17" t="shared"/>
        <v>0</v>
      </c>
      <c r="L217" s="26">
        <f si="18" t="shared"/>
        <v>4840</v>
      </c>
      <c r="M217" s="35">
        <f si="19" t="shared"/>
        <v>0</v>
      </c>
    </row>
    <row customFormat="1" ht="18" customHeight="1" r="218" s="3">
      <c r="A218" s="29"/>
      <c r="B218" s="163"/>
      <c r="C218" s="127"/>
      <c r="D218" s="132"/>
      <c r="E218" s="132"/>
      <c r="F218" s="132" t="s">
        <v>75</v>
      </c>
      <c r="G218" s="224" t="s">
        <v>26</v>
      </c>
      <c r="H218" s="115"/>
      <c r="I218" s="131">
        <v>2000</v>
      </c>
      <c r="J218" s="26">
        <f si="16" t="shared"/>
        <v>0</v>
      </c>
      <c r="K218" s="35">
        <f si="17" t="shared"/>
        <v>2200</v>
      </c>
      <c r="L218" s="26">
        <f si="18" t="shared"/>
        <v>0</v>
      </c>
      <c r="M218" s="35">
        <f si="19" t="shared"/>
        <v>2420</v>
      </c>
    </row>
    <row customFormat="1" ht="57" customHeight="1" r="219" s="3">
      <c r="A219" s="29"/>
      <c r="B219" s="163"/>
      <c r="C219" s="127"/>
      <c r="D219" s="132"/>
      <c r="E219" s="132"/>
      <c r="F219" s="132" t="s">
        <v>86</v>
      </c>
      <c r="G219" s="224" t="s">
        <v>26</v>
      </c>
      <c r="H219" s="115"/>
      <c r="I219" s="131">
        <v>2000</v>
      </c>
      <c r="J219" s="26">
        <f si="16" t="shared"/>
        <v>0</v>
      </c>
      <c r="K219" s="35">
        <f si="17" t="shared"/>
        <v>2200</v>
      </c>
      <c r="L219" s="26">
        <f si="18" t="shared"/>
        <v>0</v>
      </c>
      <c r="M219" s="35">
        <f si="19" t="shared"/>
        <v>2420</v>
      </c>
    </row>
    <row customFormat="1" ht="18.75" customHeight="1" r="220" s="3">
      <c r="A220" s="29"/>
      <c r="B220" s="163"/>
      <c r="C220" s="127"/>
      <c r="D220" s="132"/>
      <c r="E220" s="132"/>
      <c r="F220" s="219" t="s">
        <v>66</v>
      </c>
      <c r="G220" s="224" t="s">
        <v>26</v>
      </c>
      <c r="H220" s="115">
        <v>1160</v>
      </c>
      <c r="I220" s="114"/>
      <c r="J220" s="26">
        <f si="16" t="shared"/>
        <v>1276</v>
      </c>
      <c r="K220" s="35">
        <f si="17" t="shared"/>
        <v>0</v>
      </c>
      <c r="L220" s="26">
        <f si="18" t="shared"/>
        <v>1403.6000000000001</v>
      </c>
      <c r="M220" s="35">
        <f si="19" t="shared"/>
        <v>0</v>
      </c>
    </row>
    <row customFormat="1" ht="18" customHeight="1" r="221" s="3">
      <c r="A221" s="29"/>
      <c r="B221" s="163"/>
      <c r="C221" s="127"/>
      <c r="D221" s="132"/>
      <c r="E221" s="132"/>
      <c r="F221" s="219" t="s">
        <v>123</v>
      </c>
      <c r="G221" s="224" t="s">
        <v>26</v>
      </c>
      <c r="H221" s="115"/>
      <c r="I221" s="114">
        <v>2000</v>
      </c>
      <c r="J221" s="26">
        <f si="16" t="shared"/>
        <v>0</v>
      </c>
      <c r="K221" s="35">
        <f si="17" t="shared"/>
        <v>2200</v>
      </c>
      <c r="L221" s="26">
        <f si="18" t="shared"/>
        <v>0</v>
      </c>
      <c r="M221" s="35">
        <f si="19" t="shared"/>
        <v>2420</v>
      </c>
    </row>
    <row customFormat="1" ht="25.5" customHeight="1" r="222" s="3">
      <c r="A222" s="29"/>
      <c r="B222" s="165"/>
      <c r="C222" s="133"/>
      <c r="D222" s="102"/>
      <c r="E222" s="102"/>
      <c r="F222" s="102" t="s">
        <v>18</v>
      </c>
      <c r="G222" s="166" t="s">
        <v>26</v>
      </c>
      <c r="H222" s="106"/>
      <c r="I222" s="107">
        <v>5000</v>
      </c>
      <c r="J222" s="43">
        <f si="16" t="shared"/>
        <v>0</v>
      </c>
      <c r="K222" s="42">
        <f si="17" t="shared"/>
        <v>5500</v>
      </c>
      <c r="L222" s="43">
        <f si="18" t="shared"/>
        <v>0</v>
      </c>
      <c r="M222" s="42">
        <f si="19" t="shared"/>
        <v>6050.0000000000009</v>
      </c>
    </row>
    <row customFormat="1" ht="21" customHeight="1" r="223" s="3">
      <c r="A223" s="29"/>
      <c r="B223" s="167" t="s">
        <v>22</v>
      </c>
      <c r="C223" s="168"/>
      <c r="D223" s="168"/>
      <c r="E223" s="168"/>
      <c r="F223" s="168"/>
      <c r="G223" s="169"/>
      <c r="H223" s="170">
        <f>SUM(H209:H222)</f>
        <v>34160</v>
      </c>
      <c r="I223" s="171">
        <f>SUM(I209:I222)</f>
        <v>31000</v>
      </c>
      <c r="J223" s="137">
        <f si="16" t="shared"/>
        <v>37576</v>
      </c>
      <c r="K223" s="138">
        <f si="17" t="shared"/>
        <v>34100</v>
      </c>
      <c r="L223" s="137">
        <f si="18" t="shared"/>
        <v>41333.600000000006</v>
      </c>
      <c r="M223" s="138">
        <f si="19" t="shared"/>
        <v>37510</v>
      </c>
    </row>
    <row customFormat="1" ht="58.5" customHeight="1" r="224" s="3">
      <c r="A224" s="29">
        <v>25</v>
      </c>
      <c r="B224" s="52" t="s">
        <v>124</v>
      </c>
      <c r="C224" s="172"/>
      <c r="D224" s="172"/>
      <c r="E224" s="108" t="s">
        <v>121</v>
      </c>
      <c r="F224" s="108"/>
      <c r="G224" s="110" t="s">
        <v>14</v>
      </c>
      <c r="H224" s="180"/>
      <c r="I224" s="181"/>
      <c r="J224" s="57">
        <f si="16" t="shared"/>
        <v>0</v>
      </c>
      <c r="K224" s="58">
        <f si="17" t="shared"/>
        <v>0</v>
      </c>
      <c r="L224" s="57">
        <f si="18" t="shared"/>
        <v>0</v>
      </c>
      <c r="M224" s="58">
        <f si="19" t="shared"/>
        <v>0</v>
      </c>
    </row>
    <row customFormat="1" ht="26.25" customHeight="1" r="225" s="3">
      <c r="A225" s="29"/>
      <c r="B225" s="177"/>
      <c r="C225" s="29"/>
      <c r="D225" s="29"/>
      <c r="E225" s="29"/>
      <c r="F225" s="31" t="s">
        <v>18</v>
      </c>
      <c r="G225" s="73" t="s">
        <v>14</v>
      </c>
      <c r="H225" s="26"/>
      <c r="I225" s="35">
        <v>5000</v>
      </c>
      <c r="J225" s="26">
        <f si="16" t="shared"/>
        <v>0</v>
      </c>
      <c r="K225" s="35">
        <f si="17" t="shared"/>
        <v>5500</v>
      </c>
      <c r="L225" s="26">
        <f si="18" t="shared"/>
        <v>0</v>
      </c>
      <c r="M225" s="35">
        <f si="19" t="shared"/>
        <v>6050.0000000000009</v>
      </c>
    </row>
    <row customFormat="1" ht="15" customHeight="1" r="226" s="3">
      <c r="A226" s="29"/>
      <c r="B226" s="177"/>
      <c r="C226" s="29"/>
      <c r="D226" s="29"/>
      <c r="E226" s="29"/>
      <c r="F226" s="31" t="s">
        <v>76</v>
      </c>
      <c r="G226" s="73" t="s">
        <v>26</v>
      </c>
      <c r="H226" s="26"/>
      <c r="I226" s="35">
        <v>8000</v>
      </c>
      <c r="J226" s="26">
        <f si="16" t="shared"/>
        <v>0</v>
      </c>
      <c r="K226" s="35">
        <f si="17" t="shared"/>
        <v>8800</v>
      </c>
      <c r="L226" s="26">
        <f si="18" t="shared"/>
        <v>0</v>
      </c>
      <c r="M226" s="35">
        <f si="19" t="shared"/>
        <v>9680</v>
      </c>
    </row>
    <row customFormat="1" ht="18" customHeight="1" r="227" s="3">
      <c r="A227" s="29"/>
      <c r="B227" s="177"/>
      <c r="C227" s="29"/>
      <c r="D227" s="29"/>
      <c r="E227" s="29"/>
      <c r="F227" s="31" t="s">
        <v>69</v>
      </c>
      <c r="G227" s="73" t="s">
        <v>26</v>
      </c>
      <c r="H227" s="26">
        <v>2000</v>
      </c>
      <c r="I227" s="35"/>
      <c r="J227" s="26">
        <f si="16" t="shared"/>
        <v>2200</v>
      </c>
      <c r="K227" s="35">
        <f si="17" t="shared"/>
        <v>0</v>
      </c>
      <c r="L227" s="26">
        <f si="18" t="shared"/>
        <v>2420</v>
      </c>
      <c r="M227" s="35">
        <f si="19" t="shared"/>
        <v>0</v>
      </c>
    </row>
    <row customFormat="1" ht="17.25" customHeight="1" r="228" s="3">
      <c r="A228" s="29"/>
      <c r="B228" s="177"/>
      <c r="C228" s="29"/>
      <c r="D228" s="29"/>
      <c r="E228" s="29"/>
      <c r="F228" s="31" t="s">
        <v>29</v>
      </c>
      <c r="G228" s="73" t="s">
        <v>26</v>
      </c>
      <c r="H228" s="26">
        <v>2000</v>
      </c>
      <c r="I228" s="35"/>
      <c r="J228" s="26">
        <f si="16" t="shared"/>
        <v>2200</v>
      </c>
      <c r="K228" s="35">
        <f si="17" t="shared"/>
        <v>0</v>
      </c>
      <c r="L228" s="26">
        <f si="18" t="shared"/>
        <v>2420</v>
      </c>
      <c r="M228" s="35">
        <f si="19" t="shared"/>
        <v>0</v>
      </c>
    </row>
    <row customFormat="1" ht="21.75" customHeight="1" r="229" s="3">
      <c r="A229" s="29"/>
      <c r="B229" s="177"/>
      <c r="C229" s="29"/>
      <c r="D229" s="29"/>
      <c r="E229" s="29"/>
      <c r="F229" s="31" t="s">
        <v>57</v>
      </c>
      <c r="G229" s="73" t="s">
        <v>26</v>
      </c>
      <c r="H229" s="26">
        <v>1000</v>
      </c>
      <c r="I229" s="35"/>
      <c r="J229" s="26">
        <f si="16" t="shared"/>
        <v>1100</v>
      </c>
      <c r="K229" s="35">
        <f si="17" t="shared"/>
        <v>0</v>
      </c>
      <c r="L229" s="26">
        <f si="18" t="shared"/>
        <v>1210</v>
      </c>
      <c r="M229" s="35">
        <f si="19" t="shared"/>
        <v>0</v>
      </c>
    </row>
    <row customFormat="1" ht="18" customHeight="1" r="230" s="3">
      <c r="A230" s="29"/>
      <c r="B230" s="178"/>
      <c r="C230" s="122"/>
      <c r="D230" s="122"/>
      <c r="E230" s="122"/>
      <c r="F230" s="39" t="s">
        <v>38</v>
      </c>
      <c r="G230" s="40" t="s">
        <v>26</v>
      </c>
      <c r="H230" s="43">
        <v>5000</v>
      </c>
      <c r="I230" s="42"/>
      <c r="J230" s="43">
        <f si="16" t="shared"/>
        <v>5500</v>
      </c>
      <c r="K230" s="42">
        <f si="17" t="shared"/>
        <v>0</v>
      </c>
      <c r="L230" s="43">
        <f si="18" t="shared"/>
        <v>6050.0000000000009</v>
      </c>
      <c r="M230" s="42">
        <f si="19" t="shared"/>
        <v>0</v>
      </c>
    </row>
    <row customFormat="1" ht="19.5" customHeight="1" r="231" s="3">
      <c r="A231" s="29"/>
      <c r="B231" s="45" t="s">
        <v>22</v>
      </c>
      <c r="C231" s="145"/>
      <c r="D231" s="145"/>
      <c r="E231" s="145"/>
      <c r="F231" s="145"/>
      <c r="G231" s="157"/>
      <c r="H231" s="149">
        <f>SUM(H224:H230)</f>
        <v>10000</v>
      </c>
      <c r="I231" s="150">
        <f>SUM(I224:I230)</f>
        <v>13000</v>
      </c>
      <c r="J231" s="137">
        <f si="16" t="shared"/>
        <v>11000</v>
      </c>
      <c r="K231" s="138">
        <f si="17" t="shared"/>
        <v>14300.000000000002</v>
      </c>
      <c r="L231" s="137">
        <f si="18" t="shared"/>
        <v>12100.000000000002</v>
      </c>
      <c r="M231" s="138">
        <f si="19" t="shared"/>
        <v>15730.000000000004</v>
      </c>
    </row>
    <row customFormat="1" ht="56.25" customHeight="1" r="232" s="3">
      <c r="A232" s="29">
        <v>26</v>
      </c>
      <c r="B232" s="52" t="s">
        <v>125</v>
      </c>
      <c r="C232" s="172"/>
      <c r="D232" s="172"/>
      <c r="E232" s="225" t="s">
        <v>126</v>
      </c>
      <c r="F232" s="108"/>
      <c r="G232" s="110" t="s">
        <v>14</v>
      </c>
      <c r="H232" s="180"/>
      <c r="I232" s="181"/>
      <c r="J232" s="57">
        <f si="16" t="shared"/>
        <v>0</v>
      </c>
      <c r="K232" s="58">
        <f si="17" t="shared"/>
        <v>0</v>
      </c>
      <c r="L232" s="57">
        <f si="18" t="shared"/>
        <v>0</v>
      </c>
      <c r="M232" s="58">
        <f si="19" t="shared"/>
        <v>0</v>
      </c>
    </row>
    <row customFormat="1" ht="26.25" customHeight="1" r="233" s="3">
      <c r="A233" s="29"/>
      <c r="B233" s="174"/>
      <c r="C233" s="60"/>
      <c r="D233" s="60"/>
      <c r="E233" s="61"/>
      <c r="F233" s="31" t="s">
        <v>69</v>
      </c>
      <c r="G233" s="73" t="s">
        <v>26</v>
      </c>
      <c r="H233" s="26">
        <v>15000</v>
      </c>
      <c r="I233" s="119"/>
      <c r="J233" s="26">
        <f si="16" t="shared"/>
        <v>16500</v>
      </c>
      <c r="K233" s="35">
        <f si="17" t="shared"/>
        <v>0</v>
      </c>
      <c r="L233" s="26">
        <f si="18" t="shared"/>
        <v>18150</v>
      </c>
      <c r="M233" s="35">
        <f si="19" t="shared"/>
        <v>0</v>
      </c>
    </row>
    <row customFormat="1" ht="21" customHeight="1" r="234" s="3">
      <c r="A234" s="29"/>
      <c r="B234" s="174"/>
      <c r="C234" s="60"/>
      <c r="D234" s="60"/>
      <c r="E234" s="31"/>
      <c r="F234" s="31" t="s">
        <v>29</v>
      </c>
      <c r="G234" s="73" t="s">
        <v>26</v>
      </c>
      <c r="H234" s="26">
        <v>2000</v>
      </c>
      <c r="I234" s="119"/>
      <c r="J234" s="26">
        <f si="16" t="shared"/>
        <v>2200</v>
      </c>
      <c r="K234" s="35">
        <f si="17" t="shared"/>
        <v>0</v>
      </c>
      <c r="L234" s="26">
        <f si="18" t="shared"/>
        <v>2420</v>
      </c>
      <c r="M234" s="35">
        <f si="19" t="shared"/>
        <v>0</v>
      </c>
    </row>
    <row customFormat="1" ht="33.75" customHeight="1" r="235" s="3">
      <c r="A235" s="29"/>
      <c r="B235" s="174"/>
      <c r="C235" s="60"/>
      <c r="D235" s="60"/>
      <c r="E235" s="31"/>
      <c r="F235" s="61" t="s">
        <v>127</v>
      </c>
      <c r="G235" s="73" t="s">
        <v>26</v>
      </c>
      <c r="H235" s="26"/>
      <c r="I235" s="35">
        <v>5000</v>
      </c>
      <c r="J235" s="26">
        <f si="16" t="shared"/>
        <v>0</v>
      </c>
      <c r="K235" s="35">
        <f si="17" t="shared"/>
        <v>5500</v>
      </c>
      <c r="L235" s="26">
        <f si="18" t="shared"/>
        <v>0</v>
      </c>
      <c r="M235" s="35">
        <f si="19" t="shared"/>
        <v>6050.0000000000009</v>
      </c>
    </row>
    <row customFormat="1" ht="22.5" customHeight="1" r="236" s="3">
      <c r="A236" s="29"/>
      <c r="B236" s="174"/>
      <c r="C236" s="60"/>
      <c r="D236" s="60"/>
      <c r="E236" s="31"/>
      <c r="F236" s="61" t="s">
        <v>128</v>
      </c>
      <c r="G236" s="73" t="s">
        <v>26</v>
      </c>
      <c r="H236" s="26"/>
      <c r="I236" s="35">
        <v>118000</v>
      </c>
      <c r="J236" s="26">
        <f si="16" t="shared"/>
        <v>0</v>
      </c>
      <c r="K236" s="35">
        <f si="17" t="shared"/>
        <v>129800.00000000001</v>
      </c>
      <c r="L236" s="26">
        <f si="18" t="shared"/>
        <v>0</v>
      </c>
      <c r="M236" s="35">
        <f si="19" t="shared"/>
        <v>142780.00000000003</v>
      </c>
    </row>
    <row customFormat="1" ht="30" customHeight="1" r="237" s="3">
      <c r="A237" s="29"/>
      <c r="B237" s="174"/>
      <c r="C237" s="60"/>
      <c r="D237" s="60"/>
      <c r="E237" s="31"/>
      <c r="F237" s="61" t="s">
        <v>76</v>
      </c>
      <c r="G237" s="73" t="s">
        <v>26</v>
      </c>
      <c r="H237" s="118"/>
      <c r="I237" s="35">
        <v>8000</v>
      </c>
      <c r="J237" s="26">
        <f si="16" t="shared"/>
        <v>0</v>
      </c>
      <c r="K237" s="35">
        <f si="17" t="shared"/>
        <v>8800</v>
      </c>
      <c r="L237" s="26">
        <f si="18" t="shared"/>
        <v>0</v>
      </c>
      <c r="M237" s="35">
        <f si="19" t="shared"/>
        <v>9680</v>
      </c>
    </row>
    <row customFormat="1" ht="30" r="238" s="3">
      <c r="A238" s="29"/>
      <c r="B238" s="174"/>
      <c r="C238" s="60"/>
      <c r="D238" s="60"/>
      <c r="E238" s="31"/>
      <c r="F238" s="61" t="s">
        <v>122</v>
      </c>
      <c r="G238" s="73" t="s">
        <v>26</v>
      </c>
      <c r="H238" s="26"/>
      <c r="I238" s="35">
        <v>10000</v>
      </c>
      <c r="J238" s="26">
        <f si="16" t="shared"/>
        <v>0</v>
      </c>
      <c r="K238" s="35">
        <f si="17" t="shared"/>
        <v>11000</v>
      </c>
      <c r="L238" s="26">
        <f si="18" t="shared"/>
        <v>0</v>
      </c>
      <c r="M238" s="35">
        <f si="19" t="shared"/>
        <v>12100.000000000002</v>
      </c>
    </row>
    <row customFormat="1" ht="21" customHeight="1" r="239" s="3">
      <c r="A239" s="29"/>
      <c r="B239" s="174"/>
      <c r="C239" s="60"/>
      <c r="D239" s="60"/>
      <c r="E239" s="31"/>
      <c r="F239" s="61" t="s">
        <v>38</v>
      </c>
      <c r="G239" s="73" t="s">
        <v>26</v>
      </c>
      <c r="H239" s="26"/>
      <c r="I239" s="35">
        <v>5000</v>
      </c>
      <c r="J239" s="26">
        <f si="16" t="shared"/>
        <v>0</v>
      </c>
      <c r="K239" s="35">
        <f si="17" t="shared"/>
        <v>5500</v>
      </c>
      <c r="L239" s="26">
        <f si="18" t="shared"/>
        <v>0</v>
      </c>
      <c r="M239" s="35">
        <f si="19" t="shared"/>
        <v>6050.0000000000009</v>
      </c>
    </row>
    <row customFormat="1" ht="27" customHeight="1" r="240" s="3">
      <c r="A240" s="29"/>
      <c r="B240" s="177"/>
      <c r="C240" s="29"/>
      <c r="D240" s="29"/>
      <c r="E240" s="31"/>
      <c r="F240" s="61" t="s">
        <v>129</v>
      </c>
      <c r="G240" s="73" t="s">
        <v>26</v>
      </c>
      <c r="H240" s="26">
        <v>7000</v>
      </c>
      <c r="I240" s="35"/>
      <c r="J240" s="26">
        <f si="16" t="shared"/>
        <v>7700.0000000000009</v>
      </c>
      <c r="K240" s="35">
        <f si="17" t="shared"/>
        <v>0</v>
      </c>
      <c r="L240" s="26">
        <f si="18" t="shared"/>
        <v>8470.0000000000018</v>
      </c>
      <c r="M240" s="35">
        <f si="19" t="shared"/>
        <v>0</v>
      </c>
    </row>
    <row customFormat="1" ht="30.75" customHeight="1" r="241" s="3">
      <c r="A241" s="29"/>
      <c r="B241" s="177"/>
      <c r="C241" s="29"/>
      <c r="D241" s="29"/>
      <c r="E241" s="31"/>
      <c r="F241" s="61" t="s">
        <v>130</v>
      </c>
      <c r="G241" s="73" t="s">
        <v>26</v>
      </c>
      <c r="H241" s="26">
        <v>5000</v>
      </c>
      <c r="I241" s="35"/>
      <c r="J241" s="26">
        <f si="16" t="shared"/>
        <v>5500</v>
      </c>
      <c r="K241" s="35">
        <f si="17" t="shared"/>
        <v>0</v>
      </c>
      <c r="L241" s="26">
        <f si="18" t="shared"/>
        <v>6050.0000000000009</v>
      </c>
      <c r="M241" s="35">
        <f si="19" t="shared"/>
        <v>0</v>
      </c>
    </row>
    <row customFormat="1" ht="27.75" customHeight="1" r="242" s="3">
      <c r="A242" s="29"/>
      <c r="B242" s="177"/>
      <c r="C242" s="29"/>
      <c r="D242" s="29"/>
      <c r="E242" s="31"/>
      <c r="F242" s="61" t="s">
        <v>131</v>
      </c>
      <c r="G242" s="73" t="s">
        <v>26</v>
      </c>
      <c r="H242" s="26"/>
      <c r="I242" s="35">
        <v>3000</v>
      </c>
      <c r="J242" s="26">
        <f si="16" t="shared"/>
        <v>0</v>
      </c>
      <c r="K242" s="35">
        <f si="17" t="shared"/>
        <v>3300.0000000000005</v>
      </c>
      <c r="L242" s="26">
        <f si="18" t="shared"/>
        <v>0</v>
      </c>
      <c r="M242" s="35">
        <f si="19" t="shared"/>
        <v>3630.0000000000009</v>
      </c>
    </row>
    <row customFormat="1" ht="28.5" customHeight="1" r="243" s="3">
      <c r="A243" s="29"/>
      <c r="B243" s="177"/>
      <c r="C243" s="29"/>
      <c r="D243" s="29"/>
      <c r="E243" s="31"/>
      <c r="F243" s="61" t="s">
        <v>75</v>
      </c>
      <c r="G243" s="73" t="s">
        <v>26</v>
      </c>
      <c r="H243" s="26"/>
      <c r="I243" s="35">
        <v>2000</v>
      </c>
      <c r="J243" s="26">
        <f si="16" t="shared"/>
        <v>0</v>
      </c>
      <c r="K243" s="35">
        <f si="17" t="shared"/>
        <v>2200</v>
      </c>
      <c r="L243" s="26">
        <f si="18" t="shared"/>
        <v>0</v>
      </c>
      <c r="M243" s="35">
        <f si="19" t="shared"/>
        <v>2420</v>
      </c>
    </row>
    <row customFormat="1" ht="29.25" customHeight="1" r="244" s="3">
      <c r="A244" s="29"/>
      <c r="B244" s="177"/>
      <c r="C244" s="29"/>
      <c r="D244" s="29"/>
      <c r="E244" s="31"/>
      <c r="F244" s="61" t="s">
        <v>18</v>
      </c>
      <c r="G244" s="73" t="s">
        <v>26</v>
      </c>
      <c r="H244" s="26"/>
      <c r="I244" s="35">
        <v>5000</v>
      </c>
      <c r="J244" s="26">
        <f si="16" t="shared"/>
        <v>0</v>
      </c>
      <c r="K244" s="35">
        <f si="17" t="shared"/>
        <v>5500</v>
      </c>
      <c r="L244" s="26">
        <f si="18" t="shared"/>
        <v>0</v>
      </c>
      <c r="M244" s="35">
        <f si="19" t="shared"/>
        <v>6050.0000000000009</v>
      </c>
    </row>
    <row customFormat="1" ht="30" customHeight="1" r="245" s="3">
      <c r="A245" s="29"/>
      <c r="B245" s="177"/>
      <c r="C245" s="29"/>
      <c r="D245" s="29"/>
      <c r="E245" s="31"/>
      <c r="F245" s="61" t="s">
        <v>132</v>
      </c>
      <c r="G245" s="73" t="s">
        <v>26</v>
      </c>
      <c r="H245" s="26"/>
      <c r="I245" s="35">
        <v>100000</v>
      </c>
      <c r="J245" s="26">
        <f si="16" t="shared"/>
        <v>0</v>
      </c>
      <c r="K245" s="35">
        <f si="17" t="shared"/>
        <v>110000.00000000001</v>
      </c>
      <c r="L245" s="26">
        <f si="18" t="shared"/>
        <v>0</v>
      </c>
      <c r="M245" s="35">
        <f si="19" t="shared"/>
        <v>121000.00000000003</v>
      </c>
    </row>
    <row customFormat="1" ht="27" customHeight="1" r="246" s="3">
      <c r="A246" s="29"/>
      <c r="B246" s="178"/>
      <c r="C246" s="122"/>
      <c r="D246" s="122"/>
      <c r="E246" s="39"/>
      <c r="F246" s="63" t="s">
        <v>133</v>
      </c>
      <c r="G246" s="40" t="s">
        <v>26</v>
      </c>
      <c r="H246" s="43"/>
      <c r="I246" s="42">
        <v>3000</v>
      </c>
      <c r="J246" s="43">
        <f si="16" t="shared"/>
        <v>0</v>
      </c>
      <c r="K246" s="42">
        <f si="17" t="shared"/>
        <v>3300.0000000000005</v>
      </c>
      <c r="L246" s="43">
        <f si="18" t="shared"/>
        <v>0</v>
      </c>
      <c r="M246" s="42">
        <f si="19" t="shared"/>
        <v>3630.0000000000009</v>
      </c>
    </row>
    <row customFormat="1" ht="24.75" customHeight="1" r="247" s="3">
      <c r="A247" s="29"/>
      <c r="B247" s="167" t="s">
        <v>22</v>
      </c>
      <c r="C247" s="168"/>
      <c r="D247" s="168"/>
      <c r="E247" s="168"/>
      <c r="F247" s="168"/>
      <c r="G247" s="221"/>
      <c r="H247" s="170">
        <f>SUM(H232:H246)</f>
        <v>29000</v>
      </c>
      <c r="I247" s="171">
        <f>SUM(I232:I246)</f>
        <v>259000</v>
      </c>
      <c r="J247" s="137">
        <f si="16" t="shared"/>
        <v>31900.000000000004</v>
      </c>
      <c r="K247" s="138">
        <f si="17" t="shared"/>
        <v>284900</v>
      </c>
      <c r="L247" s="137">
        <f si="18" t="shared"/>
        <v>35090.000000000007</v>
      </c>
      <c r="M247" s="138">
        <f si="19" t="shared"/>
        <v>313390</v>
      </c>
    </row>
    <row customFormat="1" ht="57.75" r="248" s="3">
      <c r="A248" s="127">
        <v>27</v>
      </c>
      <c r="B248" s="52" t="s">
        <v>134</v>
      </c>
      <c r="C248" s="53"/>
      <c r="D248" s="53"/>
      <c r="E248" s="53" t="s">
        <v>126</v>
      </c>
      <c r="F248" s="53"/>
      <c r="G248" s="54" t="s">
        <v>24</v>
      </c>
      <c r="H248" s="55"/>
      <c r="I248" s="56"/>
      <c r="J248" s="57">
        <f si="16" t="shared"/>
        <v>0</v>
      </c>
      <c r="K248" s="58">
        <f si="17" t="shared"/>
        <v>0</v>
      </c>
      <c r="L248" s="57">
        <f si="18" t="shared"/>
        <v>0</v>
      </c>
      <c r="M248" s="58">
        <f si="19" t="shared"/>
        <v>0</v>
      </c>
    </row>
    <row customFormat="1" ht="33.75" customHeight="1" r="249" s="3">
      <c r="A249" s="127"/>
      <c r="B249" s="226"/>
      <c r="C249" s="60"/>
      <c r="D249" s="60"/>
      <c r="E249" s="29"/>
      <c r="F249" s="61" t="s">
        <v>135</v>
      </c>
      <c r="G249" s="164" t="s">
        <v>26</v>
      </c>
      <c r="H249" s="26"/>
      <c r="I249" s="35">
        <v>2500</v>
      </c>
      <c r="J249" s="26">
        <f si="16" t="shared"/>
        <v>0</v>
      </c>
      <c r="K249" s="35">
        <f si="17" t="shared"/>
        <v>2750</v>
      </c>
      <c r="L249" s="26">
        <f si="18" t="shared"/>
        <v>0</v>
      </c>
      <c r="M249" s="35">
        <f si="19" t="shared"/>
        <v>3025.0000000000005</v>
      </c>
    </row>
    <row customFormat="1" ht="21" customHeight="1" r="250" s="3">
      <c r="A250" s="127"/>
      <c r="B250" s="30"/>
      <c r="C250" s="31"/>
      <c r="D250" s="31"/>
      <c r="E250" s="61"/>
      <c r="F250" s="31" t="s">
        <v>136</v>
      </c>
      <c r="G250" s="164" t="s">
        <v>26</v>
      </c>
      <c r="H250" s="26"/>
      <c r="I250" s="35">
        <v>2500</v>
      </c>
      <c r="J250" s="26">
        <f si="16" t="shared"/>
        <v>0</v>
      </c>
      <c r="K250" s="35">
        <f si="17" t="shared"/>
        <v>2750</v>
      </c>
      <c r="L250" s="26">
        <f si="18" t="shared"/>
        <v>0</v>
      </c>
      <c r="M250" s="35">
        <f si="19" t="shared"/>
        <v>3025.0000000000005</v>
      </c>
    </row>
    <row customFormat="1" ht="21" customHeight="1" r="251" s="3">
      <c r="A251" s="127"/>
      <c r="B251" s="30"/>
      <c r="C251" s="31"/>
      <c r="D251" s="31"/>
      <c r="E251" s="31"/>
      <c r="F251" s="31" t="s">
        <v>70</v>
      </c>
      <c r="G251" s="164" t="s">
        <v>26</v>
      </c>
      <c r="H251" s="26">
        <v>1000</v>
      </c>
      <c r="I251" s="35"/>
      <c r="J251" s="26">
        <f si="16" t="shared"/>
        <v>1100</v>
      </c>
      <c r="K251" s="35">
        <f si="17" t="shared"/>
        <v>0</v>
      </c>
      <c r="L251" s="26">
        <f si="18" t="shared"/>
        <v>1210</v>
      </c>
      <c r="M251" s="35">
        <f si="19" t="shared"/>
        <v>0</v>
      </c>
    </row>
    <row customFormat="1" ht="21" customHeight="1" r="252" s="3">
      <c r="A252" s="127"/>
      <c r="B252" s="30"/>
      <c r="C252" s="31"/>
      <c r="D252" s="31"/>
      <c r="E252" s="31"/>
      <c r="F252" s="31"/>
      <c r="G252" s="164" t="s">
        <v>27</v>
      </c>
      <c r="H252" s="26"/>
      <c r="I252" s="35"/>
      <c r="J252" s="26">
        <f si="16" t="shared"/>
        <v>0</v>
      </c>
      <c r="K252" s="35">
        <f si="17" t="shared"/>
        <v>0</v>
      </c>
      <c r="L252" s="26">
        <f si="18" t="shared"/>
        <v>0</v>
      </c>
      <c r="M252" s="35">
        <f si="19" t="shared"/>
        <v>0</v>
      </c>
    </row>
    <row customFormat="1" ht="21" customHeight="1" r="253" s="3">
      <c r="A253" s="127"/>
      <c r="B253" s="30"/>
      <c r="C253" s="31"/>
      <c r="D253" s="31"/>
      <c r="E253" s="61"/>
      <c r="F253" s="31" t="s">
        <v>97</v>
      </c>
      <c r="G253" s="164" t="s">
        <v>26</v>
      </c>
      <c r="H253" s="26">
        <v>3600</v>
      </c>
      <c r="I253" s="35"/>
      <c r="J253" s="26">
        <f si="16" t="shared"/>
        <v>3960.0000000000005</v>
      </c>
      <c r="K253" s="35">
        <f si="17" t="shared"/>
        <v>0</v>
      </c>
      <c r="L253" s="26">
        <f si="18" t="shared"/>
        <v>4356.0000000000009</v>
      </c>
      <c r="M253" s="35">
        <f si="19" t="shared"/>
        <v>0</v>
      </c>
    </row>
    <row customFormat="1" ht="21" customHeight="1" r="254" s="3">
      <c r="A254" s="127"/>
      <c r="B254" s="30"/>
      <c r="C254" s="31"/>
      <c r="D254" s="31"/>
      <c r="E254" s="31"/>
      <c r="F254" s="31" t="s">
        <v>137</v>
      </c>
      <c r="G254" s="164" t="s">
        <v>26</v>
      </c>
      <c r="H254" s="26">
        <v>4000</v>
      </c>
      <c r="I254" s="35"/>
      <c r="J254" s="26">
        <f si="16" t="shared"/>
        <v>4400</v>
      </c>
      <c r="K254" s="35">
        <f si="17" t="shared"/>
        <v>0</v>
      </c>
      <c r="L254" s="26">
        <f si="18" t="shared"/>
        <v>4840</v>
      </c>
      <c r="M254" s="35">
        <f si="19" t="shared"/>
        <v>0</v>
      </c>
    </row>
    <row customFormat="1" ht="27.75" customHeight="1" r="255" s="3">
      <c r="A255" s="127"/>
      <c r="B255" s="30"/>
      <c r="C255" s="31"/>
      <c r="D255" s="31"/>
      <c r="E255" s="31"/>
      <c r="F255" s="31"/>
      <c r="G255" s="164" t="s">
        <v>27</v>
      </c>
      <c r="H255" s="26">
        <v>2500</v>
      </c>
      <c r="I255" s="35"/>
      <c r="J255" s="26">
        <f si="16" t="shared"/>
        <v>2750</v>
      </c>
      <c r="K255" s="35">
        <f si="17" t="shared"/>
        <v>0</v>
      </c>
      <c r="L255" s="26">
        <f si="18" t="shared"/>
        <v>3025.0000000000005</v>
      </c>
      <c r="M255" s="35">
        <f si="19" t="shared"/>
        <v>0</v>
      </c>
    </row>
    <row customFormat="1" ht="28.5" customHeight="1" r="256" s="3">
      <c r="A256" s="127"/>
      <c r="B256" s="30"/>
      <c r="C256" s="31"/>
      <c r="D256" s="31"/>
      <c r="E256" s="31"/>
      <c r="F256" s="31" t="s">
        <v>18</v>
      </c>
      <c r="G256" s="164" t="s">
        <v>26</v>
      </c>
      <c r="H256" s="26"/>
      <c r="I256" s="35">
        <v>3000</v>
      </c>
      <c r="J256" s="26">
        <f si="16" t="shared"/>
        <v>0</v>
      </c>
      <c r="K256" s="35">
        <f si="17" t="shared"/>
        <v>3300.0000000000005</v>
      </c>
      <c r="L256" s="26">
        <f si="18" t="shared"/>
        <v>0</v>
      </c>
      <c r="M256" s="35">
        <f si="19" t="shared"/>
        <v>3630.0000000000009</v>
      </c>
    </row>
    <row customFormat="1" ht="21" customHeight="1" r="257" s="3">
      <c r="A257" s="127"/>
      <c r="B257" s="30"/>
      <c r="C257" s="31"/>
      <c r="D257" s="31"/>
      <c r="E257" s="31"/>
      <c r="F257" s="31" t="s">
        <v>82</v>
      </c>
      <c r="G257" s="164" t="s">
        <v>26</v>
      </c>
      <c r="H257" s="26">
        <v>1500</v>
      </c>
      <c r="I257" s="35"/>
      <c r="J257" s="26">
        <f si="16" t="shared"/>
        <v>1650.0000000000002</v>
      </c>
      <c r="K257" s="35">
        <f si="17" t="shared"/>
        <v>0</v>
      </c>
      <c r="L257" s="26">
        <f si="18" t="shared"/>
        <v>1815.0000000000005</v>
      </c>
      <c r="M257" s="35">
        <f si="19" t="shared"/>
        <v>0</v>
      </c>
    </row>
    <row customFormat="1" ht="21" customHeight="1" r="258" s="3">
      <c r="A258" s="127"/>
      <c r="B258" s="30"/>
      <c r="C258" s="31"/>
      <c r="D258" s="31"/>
      <c r="E258" s="31"/>
      <c r="F258" s="31"/>
      <c r="G258" s="164" t="s">
        <v>27</v>
      </c>
      <c r="H258" s="26">
        <v>1500</v>
      </c>
      <c r="I258" s="35"/>
      <c r="J258" s="26">
        <f si="16" t="shared"/>
        <v>1650.0000000000002</v>
      </c>
      <c r="K258" s="35">
        <f si="17" t="shared"/>
        <v>0</v>
      </c>
      <c r="L258" s="26">
        <f si="18" t="shared"/>
        <v>1815.0000000000005</v>
      </c>
      <c r="M258" s="35">
        <f si="19" t="shared"/>
        <v>0</v>
      </c>
    </row>
    <row customFormat="1" ht="21" customHeight="1" r="259" s="3">
      <c r="A259" s="127"/>
      <c r="B259" s="30"/>
      <c r="C259" s="31"/>
      <c r="D259" s="31"/>
      <c r="E259" s="31"/>
      <c r="F259" s="31" t="s">
        <v>17</v>
      </c>
      <c r="G259" s="164" t="s">
        <v>26</v>
      </c>
      <c r="H259" s="26">
        <v>1500</v>
      </c>
      <c r="I259" s="35"/>
      <c r="J259" s="26">
        <f si="16" t="shared"/>
        <v>1650.0000000000002</v>
      </c>
      <c r="K259" s="35">
        <f si="17" t="shared"/>
        <v>0</v>
      </c>
      <c r="L259" s="26">
        <f si="18" t="shared"/>
        <v>1815.0000000000005</v>
      </c>
      <c r="M259" s="35">
        <f si="19" t="shared"/>
        <v>0</v>
      </c>
    </row>
    <row customFormat="1" ht="46.5" customHeight="1" r="260" s="3">
      <c r="A260" s="127"/>
      <c r="B260" s="30"/>
      <c r="C260" s="31"/>
      <c r="D260" s="31"/>
      <c r="E260" s="31"/>
      <c r="F260" s="31"/>
      <c r="G260" s="164" t="s">
        <v>27</v>
      </c>
      <c r="H260" s="26">
        <v>1500</v>
      </c>
      <c r="I260" s="35"/>
      <c r="J260" s="26">
        <f si="16" t="shared"/>
        <v>1650.0000000000002</v>
      </c>
      <c r="K260" s="35">
        <f si="17" t="shared"/>
        <v>0</v>
      </c>
      <c r="L260" s="26">
        <f si="18" t="shared"/>
        <v>1815.0000000000005</v>
      </c>
      <c r="M260" s="35">
        <f si="19" t="shared"/>
        <v>0</v>
      </c>
    </row>
    <row customFormat="1" ht="21" customHeight="1" r="261" s="3">
      <c r="A261" s="127"/>
      <c r="B261" s="30"/>
      <c r="C261" s="31"/>
      <c r="D261" s="31"/>
      <c r="E261" s="31"/>
      <c r="F261" s="31" t="s">
        <v>65</v>
      </c>
      <c r="G261" s="164" t="s">
        <v>26</v>
      </c>
      <c r="H261" s="26"/>
      <c r="I261" s="35">
        <v>12000</v>
      </c>
      <c r="J261" s="26">
        <f si="16" t="shared"/>
        <v>0</v>
      </c>
      <c r="K261" s="35">
        <f si="17" t="shared"/>
        <v>13200.000000000002</v>
      </c>
      <c r="L261" s="26">
        <f si="18" t="shared"/>
        <v>0</v>
      </c>
      <c r="M261" s="35">
        <f si="19" t="shared"/>
        <v>14520.000000000004</v>
      </c>
    </row>
    <row customFormat="1" ht="21" customHeight="1" r="262" s="3">
      <c r="A262" s="127"/>
      <c r="B262" s="30"/>
      <c r="C262" s="31"/>
      <c r="D262" s="31"/>
      <c r="E262" s="31"/>
      <c r="F262" s="31" t="s">
        <v>68</v>
      </c>
      <c r="G262" s="164" t="s">
        <v>26</v>
      </c>
      <c r="H262" s="26"/>
      <c r="I262" s="35">
        <v>2000</v>
      </c>
      <c r="J262" s="26">
        <f si="16" t="shared"/>
        <v>0</v>
      </c>
      <c r="K262" s="35">
        <f si="17" t="shared"/>
        <v>2200</v>
      </c>
      <c r="L262" s="26">
        <f si="18" t="shared"/>
        <v>0</v>
      </c>
      <c r="M262" s="35">
        <f si="19" t="shared"/>
        <v>2420</v>
      </c>
    </row>
    <row customFormat="1" ht="14.25" customHeight="1" r="263" s="3">
      <c r="A263" s="127"/>
      <c r="B263" s="30"/>
      <c r="C263" s="31"/>
      <c r="D263" s="31"/>
      <c r="E263" s="31"/>
      <c r="F263" s="31" t="s">
        <v>107</v>
      </c>
      <c r="G263" s="164" t="s">
        <v>26</v>
      </c>
      <c r="H263" s="26"/>
      <c r="I263" s="35">
        <v>25000</v>
      </c>
      <c r="J263" s="26">
        <f ref="J263:J326" si="20" t="shared">H263*1.1</f>
        <v>0</v>
      </c>
      <c r="K263" s="35">
        <f ref="K263:K326" si="21" t="shared">I263*1.1</f>
        <v>27500.000000000004</v>
      </c>
      <c r="L263" s="26">
        <f ref="L263:L326" si="22" t="shared">J263*1.1</f>
        <v>0</v>
      </c>
      <c r="M263" s="35">
        <f ref="M263:M326" si="23" t="shared">K263*1.1</f>
        <v>30250.000000000007</v>
      </c>
    </row>
    <row customFormat="1" ht="45.75" customHeight="1" r="264" s="3">
      <c r="A264" s="127"/>
      <c r="B264" s="30"/>
      <c r="C264" s="31"/>
      <c r="D264" s="31"/>
      <c r="E264" s="31"/>
      <c r="F264" s="31" t="s">
        <v>133</v>
      </c>
      <c r="G264" s="164" t="s">
        <v>26</v>
      </c>
      <c r="H264" s="26"/>
      <c r="I264" s="35">
        <v>4500</v>
      </c>
      <c r="J264" s="26">
        <f si="20" t="shared"/>
        <v>0</v>
      </c>
      <c r="K264" s="35">
        <f si="21" t="shared"/>
        <v>4950</v>
      </c>
      <c r="L264" s="26">
        <f si="22" t="shared"/>
        <v>0</v>
      </c>
      <c r="M264" s="35">
        <f si="23" t="shared"/>
        <v>5445</v>
      </c>
    </row>
    <row customFormat="1" ht="14.25" customHeight="1" r="265" s="3">
      <c r="A265" s="127"/>
      <c r="B265" s="30"/>
      <c r="C265" s="31"/>
      <c r="D265" s="31"/>
      <c r="E265" s="31"/>
      <c r="F265" s="31" t="s">
        <v>57</v>
      </c>
      <c r="G265" s="164" t="s">
        <v>26</v>
      </c>
      <c r="H265" s="26">
        <v>750</v>
      </c>
      <c r="I265" s="35"/>
      <c r="J265" s="26">
        <f si="20" t="shared"/>
        <v>825.00000000000011</v>
      </c>
      <c r="K265" s="35">
        <f si="21" t="shared"/>
        <v>0</v>
      </c>
      <c r="L265" s="26">
        <f si="22" t="shared"/>
        <v>907.50000000000023</v>
      </c>
      <c r="M265" s="35">
        <f si="23" t="shared"/>
        <v>0</v>
      </c>
    </row>
    <row customFormat="1" ht="14.25" customHeight="1" r="266" s="3">
      <c r="A266" s="127"/>
      <c r="B266" s="38"/>
      <c r="C266" s="39"/>
      <c r="D266" s="39"/>
      <c r="E266" s="39"/>
      <c r="F266" s="39"/>
      <c r="G266" s="166" t="s">
        <v>27</v>
      </c>
      <c r="H266" s="43">
        <v>750</v>
      </c>
      <c r="I266" s="42"/>
      <c r="J266" s="43">
        <f si="20" t="shared"/>
        <v>825.00000000000011</v>
      </c>
      <c r="K266" s="42">
        <f si="21" t="shared"/>
        <v>0</v>
      </c>
      <c r="L266" s="43">
        <f si="22" t="shared"/>
        <v>907.50000000000023</v>
      </c>
      <c r="M266" s="42">
        <f si="23" t="shared"/>
        <v>0</v>
      </c>
    </row>
    <row customFormat="1" ht="14.25" customHeight="1" r="267" s="3">
      <c r="A267" s="127"/>
      <c r="B267" s="167" t="s">
        <v>22</v>
      </c>
      <c r="C267" s="168"/>
      <c r="D267" s="168"/>
      <c r="E267" s="168"/>
      <c r="F267" s="168"/>
      <c r="G267" s="169"/>
      <c r="H267" s="170">
        <f>SUM(H248:H266)</f>
        <v>18600</v>
      </c>
      <c r="I267" s="171">
        <f>SUM(I248:I266)</f>
        <v>51500</v>
      </c>
      <c r="J267" s="137">
        <f si="20" t="shared"/>
        <v>20460</v>
      </c>
      <c r="K267" s="138">
        <f si="21" t="shared"/>
        <v>56650.000000000007</v>
      </c>
      <c r="L267" s="137">
        <f si="22" t="shared"/>
        <v>22506</v>
      </c>
      <c r="M267" s="138">
        <f si="23" t="shared"/>
        <v>62315.000000000015</v>
      </c>
    </row>
    <row customFormat="1" ht="32.25" customHeight="1" r="268" s="3">
      <c r="A268" s="127">
        <v>28</v>
      </c>
      <c r="B268" s="227" t="s">
        <v>138</v>
      </c>
      <c r="C268" s="53"/>
      <c r="D268" s="53"/>
      <c r="E268" s="53" t="s">
        <v>126</v>
      </c>
      <c r="F268" s="53"/>
      <c r="G268" s="213" t="s">
        <v>139</v>
      </c>
      <c r="H268" s="55"/>
      <c r="I268" s="56"/>
      <c r="J268" s="57">
        <f si="20" t="shared"/>
        <v>0</v>
      </c>
      <c r="K268" s="58">
        <f si="21" t="shared"/>
        <v>0</v>
      </c>
      <c r="L268" s="57">
        <f si="22" t="shared"/>
        <v>0</v>
      </c>
      <c r="M268" s="58">
        <f si="23" t="shared"/>
        <v>0</v>
      </c>
    </row>
    <row customFormat="1" ht="23.25" customHeight="1" r="269" s="3">
      <c r="A269" s="29"/>
      <c r="B269" s="228"/>
      <c r="C269" s="179"/>
      <c r="D269" s="179"/>
      <c r="E269" s="61"/>
      <c r="F269" s="31" t="s">
        <v>97</v>
      </c>
      <c r="G269" s="229"/>
      <c r="H269" s="26">
        <v>1540</v>
      </c>
      <c r="I269" s="35"/>
      <c r="J269" s="26">
        <f si="20" t="shared"/>
        <v>1694.0000000000002</v>
      </c>
      <c r="K269" s="35">
        <f si="21" t="shared"/>
        <v>0</v>
      </c>
      <c r="L269" s="26">
        <f si="22" t="shared"/>
        <v>1863.4000000000003</v>
      </c>
      <c r="M269" s="35">
        <f si="23" t="shared"/>
        <v>0</v>
      </c>
    </row>
    <row customFormat="1" ht="30" r="270" s="3">
      <c r="A270" s="29"/>
      <c r="B270" s="30"/>
      <c r="C270" s="31"/>
      <c r="D270" s="31"/>
      <c r="E270" s="31"/>
      <c r="F270" s="61" t="s">
        <v>140</v>
      </c>
      <c r="G270" s="229"/>
      <c r="H270" s="26">
        <v>5000</v>
      </c>
      <c r="I270" s="35"/>
      <c r="J270" s="26">
        <f si="20" t="shared"/>
        <v>5500</v>
      </c>
      <c r="K270" s="35">
        <f si="21" t="shared"/>
        <v>0</v>
      </c>
      <c r="L270" s="26">
        <f si="22" t="shared"/>
        <v>6050.0000000000009</v>
      </c>
      <c r="M270" s="35">
        <f si="23" t="shared"/>
        <v>0</v>
      </c>
    </row>
    <row customFormat="1" r="271" s="3">
      <c r="A271" s="29"/>
      <c r="B271" s="30"/>
      <c r="C271" s="31"/>
      <c r="D271" s="31"/>
      <c r="E271" s="31"/>
      <c r="F271" s="31" t="s">
        <v>18</v>
      </c>
      <c r="G271" s="229"/>
      <c r="H271" s="26"/>
      <c r="I271" s="35">
        <v>5000</v>
      </c>
      <c r="J271" s="26">
        <f si="20" t="shared"/>
        <v>0</v>
      </c>
      <c r="K271" s="35">
        <f si="21" t="shared"/>
        <v>5500</v>
      </c>
      <c r="L271" s="26">
        <f si="22" t="shared"/>
        <v>0</v>
      </c>
      <c r="M271" s="35">
        <f si="23" t="shared"/>
        <v>6050.0000000000009</v>
      </c>
    </row>
    <row customFormat="1" r="272" s="3">
      <c r="A272" s="29"/>
      <c r="B272" s="30"/>
      <c r="C272" s="31"/>
      <c r="D272" s="31"/>
      <c r="E272" s="31"/>
      <c r="F272" s="31" t="s">
        <v>141</v>
      </c>
      <c r="G272" s="229"/>
      <c r="H272" s="26"/>
      <c r="I272" s="35">
        <v>3000</v>
      </c>
      <c r="J272" s="26">
        <f si="20" t="shared"/>
        <v>0</v>
      </c>
      <c r="K272" s="35">
        <f si="21" t="shared"/>
        <v>3300.0000000000005</v>
      </c>
      <c r="L272" s="26">
        <f si="22" t="shared"/>
        <v>0</v>
      </c>
      <c r="M272" s="35">
        <f si="23" t="shared"/>
        <v>3630.0000000000009</v>
      </c>
    </row>
    <row customFormat="1" r="273" s="3">
      <c r="A273" s="29"/>
      <c r="B273" s="30"/>
      <c r="C273" s="31"/>
      <c r="D273" s="31"/>
      <c r="E273" s="31"/>
      <c r="F273" s="31" t="s">
        <v>69</v>
      </c>
      <c r="G273" s="229"/>
      <c r="H273" s="26">
        <v>5000</v>
      </c>
      <c r="I273" s="35"/>
      <c r="J273" s="26">
        <f si="20" t="shared"/>
        <v>5500</v>
      </c>
      <c r="K273" s="35">
        <f si="21" t="shared"/>
        <v>0</v>
      </c>
      <c r="L273" s="26">
        <f si="22" t="shared"/>
        <v>6050.0000000000009</v>
      </c>
      <c r="M273" s="35">
        <f si="23" t="shared"/>
        <v>0</v>
      </c>
    </row>
    <row customFormat="1" ht="45" r="274" s="3">
      <c r="A274" s="29"/>
      <c r="B274" s="30"/>
      <c r="C274" s="31"/>
      <c r="D274" s="31"/>
      <c r="E274" s="31"/>
      <c r="F274" s="61" t="s">
        <v>142</v>
      </c>
      <c r="G274" s="229"/>
      <c r="H274" s="26"/>
      <c r="I274" s="35">
        <v>2000</v>
      </c>
      <c r="J274" s="26">
        <f si="20" t="shared"/>
        <v>0</v>
      </c>
      <c r="K274" s="35">
        <f si="21" t="shared"/>
        <v>2200</v>
      </c>
      <c r="L274" s="26">
        <f si="22" t="shared"/>
        <v>0</v>
      </c>
      <c r="M274" s="35">
        <f si="23" t="shared"/>
        <v>2420</v>
      </c>
    </row>
    <row customFormat="1" r="275" s="3">
      <c r="A275" s="29"/>
      <c r="B275" s="30"/>
      <c r="C275" s="31"/>
      <c r="D275" s="31"/>
      <c r="E275" s="31"/>
      <c r="F275" s="31" t="s">
        <v>107</v>
      </c>
      <c r="G275" s="229"/>
      <c r="H275" s="26"/>
      <c r="I275" s="35">
        <v>10000</v>
      </c>
      <c r="J275" s="26">
        <f si="20" t="shared"/>
        <v>0</v>
      </c>
      <c r="K275" s="35">
        <f si="21" t="shared"/>
        <v>11000</v>
      </c>
      <c r="L275" s="26">
        <f si="22" t="shared"/>
        <v>0</v>
      </c>
      <c r="M275" s="35">
        <f si="23" t="shared"/>
        <v>12100.000000000002</v>
      </c>
    </row>
    <row customFormat="1" r="276" s="3">
      <c r="A276" s="29"/>
      <c r="B276" s="38"/>
      <c r="C276" s="39"/>
      <c r="D276" s="39"/>
      <c r="E276" s="39"/>
      <c r="F276" s="39" t="s">
        <v>17</v>
      </c>
      <c r="G276" s="230"/>
      <c r="H276" s="43">
        <v>1000</v>
      </c>
      <c r="I276" s="42"/>
      <c r="J276" s="43">
        <f si="20" t="shared"/>
        <v>1100</v>
      </c>
      <c r="K276" s="42">
        <f si="21" t="shared"/>
        <v>0</v>
      </c>
      <c r="L276" s="43">
        <f si="22" t="shared"/>
        <v>1210</v>
      </c>
      <c r="M276" s="42">
        <f si="23" t="shared"/>
        <v>0</v>
      </c>
    </row>
    <row customFormat="1" r="277" s="3">
      <c r="A277" s="29"/>
      <c r="B277" s="167" t="s">
        <v>22</v>
      </c>
      <c r="C277" s="168"/>
      <c r="D277" s="168"/>
      <c r="E277" s="168"/>
      <c r="F277" s="168"/>
      <c r="G277" s="169"/>
      <c r="H277" s="170">
        <f>SUM(H268:H276)</f>
        <v>12540</v>
      </c>
      <c r="I277" s="171">
        <f>SUM(I268:I276)</f>
        <v>20000</v>
      </c>
      <c r="J277" s="137">
        <f si="20" t="shared"/>
        <v>13794.000000000002</v>
      </c>
      <c r="K277" s="138">
        <f si="21" t="shared"/>
        <v>22000</v>
      </c>
      <c r="L277" s="137">
        <f si="22" t="shared"/>
        <v>15173.400000000003</v>
      </c>
      <c r="M277" s="138">
        <f si="23" t="shared"/>
        <v>24200.000000000004</v>
      </c>
    </row>
    <row customFormat="1" ht="57.75" r="278" s="3">
      <c r="A278" s="29">
        <v>29</v>
      </c>
      <c r="B278" s="113" t="s">
        <v>143</v>
      </c>
      <c r="C278" s="53"/>
      <c r="D278" s="53"/>
      <c r="E278" s="53" t="s">
        <v>126</v>
      </c>
      <c r="F278" s="53"/>
      <c r="G278" s="231" t="s">
        <v>54</v>
      </c>
      <c r="H278" s="55"/>
      <c r="I278" s="56"/>
      <c r="J278" s="57">
        <f si="20" t="shared"/>
        <v>0</v>
      </c>
      <c r="K278" s="58">
        <f si="21" t="shared"/>
        <v>0</v>
      </c>
      <c r="L278" s="57">
        <f si="22" t="shared"/>
        <v>0</v>
      </c>
      <c r="M278" s="58">
        <f si="23" t="shared"/>
        <v>0</v>
      </c>
    </row>
    <row customFormat="1" r="279" s="3">
      <c r="A279" s="29"/>
      <c r="B279" s="232" t="s">
        <v>144</v>
      </c>
      <c r="C279" s="127"/>
      <c r="D279" s="127"/>
      <c r="E279" s="127"/>
      <c r="F279" s="132" t="s">
        <v>38</v>
      </c>
      <c r="G279" s="233"/>
      <c r="H279" s="130">
        <v>1000</v>
      </c>
      <c r="I279" s="131"/>
      <c r="J279" s="26">
        <f si="20" t="shared"/>
        <v>1100</v>
      </c>
      <c r="K279" s="35">
        <f si="21" t="shared"/>
        <v>0</v>
      </c>
      <c r="L279" s="26">
        <f si="22" t="shared"/>
        <v>1210</v>
      </c>
      <c r="M279" s="35">
        <f si="23" t="shared"/>
        <v>0</v>
      </c>
    </row>
    <row customFormat="1" r="280" s="3">
      <c r="A280" s="29"/>
      <c r="B280" s="163"/>
      <c r="C280" s="127"/>
      <c r="D280" s="127"/>
      <c r="E280" s="127"/>
      <c r="F280" s="132" t="s">
        <v>29</v>
      </c>
      <c r="G280" s="233"/>
      <c r="H280" s="130">
        <v>1000</v>
      </c>
      <c r="I280" s="131"/>
      <c r="J280" s="26">
        <f si="20" t="shared"/>
        <v>1100</v>
      </c>
      <c r="K280" s="35">
        <f si="21" t="shared"/>
        <v>0</v>
      </c>
      <c r="L280" s="26">
        <f si="22" t="shared"/>
        <v>1210</v>
      </c>
      <c r="M280" s="35">
        <f si="23" t="shared"/>
        <v>0</v>
      </c>
    </row>
    <row customFormat="1" r="281" s="3">
      <c r="A281" s="29"/>
      <c r="B281" s="165"/>
      <c r="C281" s="133"/>
      <c r="D281" s="133"/>
      <c r="E281" s="133"/>
      <c r="F281" s="102" t="s">
        <v>57</v>
      </c>
      <c r="G281" s="234"/>
      <c r="H281" s="135">
        <v>1000</v>
      </c>
      <c r="I281" s="136"/>
      <c r="J281" s="43">
        <f si="20" t="shared"/>
        <v>1100</v>
      </c>
      <c r="K281" s="42">
        <f si="21" t="shared"/>
        <v>0</v>
      </c>
      <c r="L281" s="43">
        <f si="22" t="shared"/>
        <v>1210</v>
      </c>
      <c r="M281" s="42">
        <f si="23" t="shared"/>
        <v>0</v>
      </c>
    </row>
    <row customFormat="1" r="282" s="3">
      <c r="A282" s="29"/>
      <c r="B282" s="156" t="s">
        <v>31</v>
      </c>
      <c r="C282" s="145"/>
      <c r="D282" s="145"/>
      <c r="E282" s="145"/>
      <c r="F282" s="235"/>
      <c r="G282" s="236"/>
      <c r="H282" s="149">
        <f>SUM(H278:H281)</f>
        <v>3000</v>
      </c>
      <c r="I282" s="150">
        <f>SUM(I278:I281)</f>
        <v>0</v>
      </c>
      <c r="J282" s="137">
        <f si="20" t="shared"/>
        <v>3300.0000000000005</v>
      </c>
      <c r="K282" s="138">
        <f si="21" t="shared"/>
        <v>0</v>
      </c>
      <c r="L282" s="137">
        <f si="22" t="shared"/>
        <v>3630.0000000000009</v>
      </c>
      <c r="M282" s="138">
        <f si="23" t="shared"/>
        <v>0</v>
      </c>
    </row>
    <row customFormat="1" ht="43.5" r="283" s="3">
      <c r="A283" s="29">
        <v>30</v>
      </c>
      <c r="B283" s="52" t="s">
        <v>145</v>
      </c>
      <c r="C283" s="53"/>
      <c r="D283" s="53"/>
      <c r="E283" s="53" t="s">
        <v>146</v>
      </c>
      <c r="F283" s="53"/>
      <c r="G283" s="213"/>
      <c r="H283" s="55"/>
      <c r="I283" s="56"/>
      <c r="J283" s="57">
        <f si="20" t="shared"/>
        <v>0</v>
      </c>
      <c r="K283" s="58">
        <f si="21" t="shared"/>
        <v>0</v>
      </c>
      <c r="L283" s="57">
        <f si="22" t="shared"/>
        <v>0</v>
      </c>
      <c r="M283" s="58">
        <f si="23" t="shared"/>
        <v>0</v>
      </c>
    </row>
    <row customFormat="1" r="284" s="3">
      <c r="A284" s="29"/>
      <c r="B284" s="228"/>
      <c r="C284" s="31"/>
      <c r="D284" s="31"/>
      <c r="E284" s="31"/>
      <c r="F284" s="31" t="s">
        <v>123</v>
      </c>
      <c r="G284" s="73"/>
      <c r="H284" s="26"/>
      <c r="I284" s="35">
        <v>3000</v>
      </c>
      <c r="J284" s="26">
        <f si="20" t="shared"/>
        <v>0</v>
      </c>
      <c r="K284" s="35">
        <f si="21" t="shared"/>
        <v>3300.0000000000005</v>
      </c>
      <c r="L284" s="26">
        <f si="22" t="shared"/>
        <v>0</v>
      </c>
      <c r="M284" s="35">
        <f si="23" t="shared"/>
        <v>3630.0000000000009</v>
      </c>
    </row>
    <row customFormat="1" r="285" s="3">
      <c r="A285" s="29"/>
      <c r="B285" s="30"/>
      <c r="C285" s="31"/>
      <c r="D285" s="31"/>
      <c r="E285" s="31"/>
      <c r="F285" s="31" t="s">
        <v>57</v>
      </c>
      <c r="G285" s="73"/>
      <c r="H285" s="26">
        <v>2000</v>
      </c>
      <c r="I285" s="35"/>
      <c r="J285" s="26">
        <f si="20" t="shared"/>
        <v>2200</v>
      </c>
      <c r="K285" s="35">
        <f si="21" t="shared"/>
        <v>0</v>
      </c>
      <c r="L285" s="26">
        <f si="22" t="shared"/>
        <v>2420</v>
      </c>
      <c r="M285" s="35">
        <f si="23" t="shared"/>
        <v>0</v>
      </c>
    </row>
    <row customFormat="1" r="286" s="3">
      <c r="A286" s="29"/>
      <c r="B286" s="30"/>
      <c r="C286" s="31"/>
      <c r="D286" s="31"/>
      <c r="E286" s="31"/>
      <c r="F286" s="31" t="s">
        <v>38</v>
      </c>
      <c r="G286" s="73"/>
      <c r="H286" s="26">
        <v>15000</v>
      </c>
      <c r="I286" s="35"/>
      <c r="J286" s="26">
        <f si="20" t="shared"/>
        <v>16500</v>
      </c>
      <c r="K286" s="35">
        <f si="21" t="shared"/>
        <v>0</v>
      </c>
      <c r="L286" s="26">
        <f si="22" t="shared"/>
        <v>18150</v>
      </c>
      <c r="M286" s="35">
        <f si="23" t="shared"/>
        <v>0</v>
      </c>
    </row>
    <row customFormat="1" r="287" s="3">
      <c r="A287" s="29"/>
      <c r="B287" s="30"/>
      <c r="C287" s="31"/>
      <c r="D287" s="31"/>
      <c r="E287" s="31"/>
      <c r="F287" s="31" t="s">
        <v>147</v>
      </c>
      <c r="G287" s="73"/>
      <c r="H287" s="26"/>
      <c r="I287" s="35">
        <v>12000</v>
      </c>
      <c r="J287" s="26">
        <f si="20" t="shared"/>
        <v>0</v>
      </c>
      <c r="K287" s="35">
        <f si="21" t="shared"/>
        <v>13200.000000000002</v>
      </c>
      <c r="L287" s="26">
        <f si="22" t="shared"/>
        <v>0</v>
      </c>
      <c r="M287" s="35">
        <f si="23" t="shared"/>
        <v>14520.000000000004</v>
      </c>
    </row>
    <row customFormat="1" r="288" s="3">
      <c r="A288" s="29"/>
      <c r="B288" s="38"/>
      <c r="C288" s="39"/>
      <c r="D288" s="39"/>
      <c r="E288" s="39"/>
      <c r="F288" s="39" t="s">
        <v>29</v>
      </c>
      <c r="G288" s="40"/>
      <c r="H288" s="43">
        <v>2000</v>
      </c>
      <c r="I288" s="42"/>
      <c r="J288" s="43">
        <f si="20" t="shared"/>
        <v>2200</v>
      </c>
      <c r="K288" s="42">
        <f si="21" t="shared"/>
        <v>0</v>
      </c>
      <c r="L288" s="43">
        <f si="22" t="shared"/>
        <v>2420</v>
      </c>
      <c r="M288" s="42">
        <f si="23" t="shared"/>
        <v>0</v>
      </c>
    </row>
    <row customFormat="1" r="289" s="3">
      <c r="A289" s="29"/>
      <c r="B289" s="237" t="s">
        <v>31</v>
      </c>
      <c r="C289" s="238"/>
      <c r="D289" s="238"/>
      <c r="E289" s="238"/>
      <c r="F289" s="238"/>
      <c r="G289" s="169"/>
      <c r="H289" s="170">
        <f>SUM(H283:H288)</f>
        <v>19000</v>
      </c>
      <c r="I289" s="171">
        <f>SUM(I283:I288)</f>
        <v>15000</v>
      </c>
      <c r="J289" s="137">
        <f si="20" t="shared"/>
        <v>20900</v>
      </c>
      <c r="K289" s="138">
        <f si="21" t="shared"/>
        <v>16500</v>
      </c>
      <c r="L289" s="137">
        <f si="22" t="shared"/>
        <v>22990.000000000004</v>
      </c>
      <c r="M289" s="138">
        <f si="23" t="shared"/>
        <v>18150</v>
      </c>
    </row>
    <row customFormat="1" ht="22.5" customHeight="1" r="290" s="3">
      <c r="A290" s="29">
        <v>31</v>
      </c>
      <c r="B290" s="239" t="s">
        <v>148</v>
      </c>
      <c r="C290" s="83"/>
      <c r="D290" s="83"/>
      <c r="E290" s="108" t="s">
        <v>149</v>
      </c>
      <c r="F290" s="83"/>
      <c r="G290" s="110" t="s">
        <v>14</v>
      </c>
      <c r="H290" s="57"/>
      <c r="I290" s="58"/>
      <c r="J290" s="57">
        <f si="20" t="shared"/>
        <v>0</v>
      </c>
      <c r="K290" s="58">
        <f si="21" t="shared"/>
        <v>0</v>
      </c>
      <c r="L290" s="57">
        <f si="22" t="shared"/>
        <v>0</v>
      </c>
      <c r="M290" s="58">
        <f si="23" t="shared"/>
        <v>0</v>
      </c>
    </row>
    <row customFormat="1" r="291" s="3">
      <c r="A291" s="29" t="s">
        <v>150</v>
      </c>
      <c r="B291" s="30"/>
      <c r="C291" s="31"/>
      <c r="D291" s="31"/>
      <c r="E291" s="31"/>
      <c r="F291" s="31" t="s">
        <v>151</v>
      </c>
      <c r="G291" s="73"/>
      <c r="H291" s="26"/>
      <c r="I291" s="35">
        <v>2500</v>
      </c>
      <c r="J291" s="26">
        <f si="20" t="shared"/>
        <v>0</v>
      </c>
      <c r="K291" s="35">
        <f si="21" t="shared"/>
        <v>2750</v>
      </c>
      <c r="L291" s="26">
        <f si="22" t="shared"/>
        <v>0</v>
      </c>
      <c r="M291" s="35">
        <f si="23" t="shared"/>
        <v>3025.0000000000005</v>
      </c>
    </row>
    <row customFormat="1" r="292" s="3">
      <c r="A292" s="29"/>
      <c r="B292" s="30"/>
      <c r="C292" s="31"/>
      <c r="D292" s="31"/>
      <c r="E292" s="31"/>
      <c r="F292" s="31" t="s">
        <v>152</v>
      </c>
      <c r="G292" s="73"/>
      <c r="H292" s="26">
        <v>3000</v>
      </c>
      <c r="I292" s="35"/>
      <c r="J292" s="26">
        <f si="20" t="shared"/>
        <v>3300.0000000000005</v>
      </c>
      <c r="K292" s="35">
        <f si="21" t="shared"/>
        <v>0</v>
      </c>
      <c r="L292" s="26">
        <f si="22" t="shared"/>
        <v>3630.0000000000009</v>
      </c>
      <c r="M292" s="35">
        <f si="23" t="shared"/>
        <v>0</v>
      </c>
    </row>
    <row customFormat="1" r="293" s="3">
      <c r="A293" s="29"/>
      <c r="B293" s="30"/>
      <c r="C293" s="31"/>
      <c r="D293" s="31"/>
      <c r="E293" s="31"/>
      <c r="F293" s="31" t="s">
        <v>153</v>
      </c>
      <c r="G293" s="73"/>
      <c r="H293" s="26">
        <v>7000</v>
      </c>
      <c r="I293" s="35"/>
      <c r="J293" s="26">
        <f si="20" t="shared"/>
        <v>7700.0000000000009</v>
      </c>
      <c r="K293" s="35">
        <f si="21" t="shared"/>
        <v>0</v>
      </c>
      <c r="L293" s="26">
        <f si="22" t="shared"/>
        <v>8470.0000000000018</v>
      </c>
      <c r="M293" s="35">
        <f si="23" t="shared"/>
        <v>0</v>
      </c>
    </row>
    <row customFormat="1" ht="57.75" customHeight="1" r="294" s="3">
      <c r="A294" s="29"/>
      <c r="B294" s="30"/>
      <c r="C294" s="31"/>
      <c r="D294" s="31"/>
      <c r="E294" s="31"/>
      <c r="F294" s="31" t="s">
        <v>154</v>
      </c>
      <c r="G294" s="73"/>
      <c r="H294" s="26">
        <v>7000</v>
      </c>
      <c r="I294" s="35"/>
      <c r="J294" s="26">
        <f si="20" t="shared"/>
        <v>7700.0000000000009</v>
      </c>
      <c r="K294" s="35">
        <f si="21" t="shared"/>
        <v>0</v>
      </c>
      <c r="L294" s="26">
        <f si="22" t="shared"/>
        <v>8470.0000000000018</v>
      </c>
      <c r="M294" s="35">
        <f si="23" t="shared"/>
        <v>0</v>
      </c>
    </row>
    <row customFormat="1" r="295" s="3">
      <c r="A295" s="29"/>
      <c r="B295" s="30"/>
      <c r="C295" s="31"/>
      <c r="D295" s="31"/>
      <c r="E295" s="31"/>
      <c r="F295" s="31" t="s">
        <v>155</v>
      </c>
      <c r="G295" s="73"/>
      <c r="H295" s="26"/>
      <c r="I295" s="35">
        <v>13000</v>
      </c>
      <c r="J295" s="26">
        <f si="20" t="shared"/>
        <v>0</v>
      </c>
      <c r="K295" s="35">
        <f si="21" t="shared"/>
        <v>14300.000000000002</v>
      </c>
      <c r="L295" s="26">
        <f si="22" t="shared"/>
        <v>0</v>
      </c>
      <c r="M295" s="35">
        <f si="23" t="shared"/>
        <v>15730.000000000004</v>
      </c>
    </row>
    <row customFormat="1" r="296" s="3">
      <c r="A296" s="29"/>
      <c r="B296" s="30"/>
      <c r="C296" s="31"/>
      <c r="D296" s="31"/>
      <c r="E296" s="31"/>
      <c r="F296" s="31" t="s">
        <v>156</v>
      </c>
      <c r="G296" s="73"/>
      <c r="H296" s="26"/>
      <c r="I296" s="35">
        <v>4000</v>
      </c>
      <c r="J296" s="26">
        <f si="20" t="shared"/>
        <v>0</v>
      </c>
      <c r="K296" s="35">
        <f si="21" t="shared"/>
        <v>4400</v>
      </c>
      <c r="L296" s="26">
        <f si="22" t="shared"/>
        <v>0</v>
      </c>
      <c r="M296" s="35">
        <f si="23" t="shared"/>
        <v>4840</v>
      </c>
    </row>
    <row customFormat="1" r="297" s="3">
      <c r="A297" s="29"/>
      <c r="B297" s="30"/>
      <c r="C297" s="31"/>
      <c r="D297" s="31"/>
      <c r="E297" s="31"/>
      <c r="F297" s="31" t="s">
        <v>157</v>
      </c>
      <c r="G297" s="73"/>
      <c r="H297" s="26">
        <v>7000</v>
      </c>
      <c r="I297" s="35"/>
      <c r="J297" s="26">
        <f si="20" t="shared"/>
        <v>7700.0000000000009</v>
      </c>
      <c r="K297" s="35">
        <f si="21" t="shared"/>
        <v>0</v>
      </c>
      <c r="L297" s="26">
        <f si="22" t="shared"/>
        <v>8470.0000000000018</v>
      </c>
      <c r="M297" s="35">
        <f si="23" t="shared"/>
        <v>0</v>
      </c>
    </row>
    <row customFormat="1" ht="20.25" customHeight="1" r="298" s="3">
      <c r="A298" s="29" t="s">
        <v>150</v>
      </c>
      <c r="B298" s="30"/>
      <c r="C298" s="31"/>
      <c r="D298" s="31"/>
      <c r="E298" s="31"/>
      <c r="F298" s="31" t="s">
        <v>42</v>
      </c>
      <c r="G298" s="73"/>
      <c r="H298" s="26"/>
      <c r="I298" s="35">
        <v>3000</v>
      </c>
      <c r="J298" s="26">
        <f si="20" t="shared"/>
        <v>0</v>
      </c>
      <c r="K298" s="35">
        <f si="21" t="shared"/>
        <v>3300.0000000000005</v>
      </c>
      <c r="L298" s="26">
        <f si="22" t="shared"/>
        <v>0</v>
      </c>
      <c r="M298" s="35">
        <f si="23" t="shared"/>
        <v>3630.0000000000009</v>
      </c>
    </row>
    <row customFormat="1" ht="33" customHeight="1" r="299" s="3">
      <c r="A299" s="29"/>
      <c r="B299" s="30"/>
      <c r="C299" s="31"/>
      <c r="D299" s="31"/>
      <c r="E299" s="31"/>
      <c r="F299" s="31" t="s">
        <v>158</v>
      </c>
      <c r="G299" s="73"/>
      <c r="H299" s="26"/>
      <c r="I299" s="35">
        <v>2460</v>
      </c>
      <c r="J299" s="26">
        <f si="20" t="shared"/>
        <v>0</v>
      </c>
      <c r="K299" s="35">
        <f si="21" t="shared"/>
        <v>2706</v>
      </c>
      <c r="L299" s="26">
        <f si="22" t="shared"/>
        <v>0</v>
      </c>
      <c r="M299" s="35">
        <f>K299*1.1-0.6</f>
        <v>2976.0000000000005</v>
      </c>
    </row>
    <row customFormat="1" ht="17.25" customHeight="1" r="300" s="3">
      <c r="A300" s="29"/>
      <c r="B300" s="30"/>
      <c r="C300" s="31"/>
      <c r="D300" s="31"/>
      <c r="E300" s="31"/>
      <c r="F300" s="31" t="s">
        <v>159</v>
      </c>
      <c r="G300" s="73"/>
      <c r="H300" s="26"/>
      <c r="I300" s="35">
        <v>9000</v>
      </c>
      <c r="J300" s="26">
        <f si="20" t="shared"/>
        <v>0</v>
      </c>
      <c r="K300" s="35">
        <f si="21" t="shared"/>
        <v>9900</v>
      </c>
      <c r="L300" s="26">
        <f si="22" t="shared"/>
        <v>0</v>
      </c>
      <c r="M300" s="35">
        <f si="23" t="shared"/>
        <v>10890</v>
      </c>
    </row>
    <row customFormat="1" ht="20.25" customHeight="1" r="301" s="3">
      <c r="A301" s="29"/>
      <c r="B301" s="30"/>
      <c r="C301" s="31"/>
      <c r="D301" s="31"/>
      <c r="E301" s="31"/>
      <c r="F301" s="31" t="s">
        <v>160</v>
      </c>
      <c r="G301" s="73"/>
      <c r="H301" s="26"/>
      <c r="I301" s="35">
        <v>6000</v>
      </c>
      <c r="J301" s="26">
        <f si="20" t="shared"/>
        <v>0</v>
      </c>
      <c r="K301" s="35">
        <f si="21" t="shared"/>
        <v>6600.0000000000009</v>
      </c>
      <c r="L301" s="26">
        <f si="22" t="shared"/>
        <v>0</v>
      </c>
      <c r="M301" s="35">
        <f si="23" t="shared"/>
        <v>7260.0000000000018</v>
      </c>
    </row>
    <row customFormat="1" ht="20.25" customHeight="1" r="302" s="3">
      <c r="A302" s="29"/>
      <c r="B302" s="30"/>
      <c r="C302" s="31"/>
      <c r="D302" s="31"/>
      <c r="E302" s="31"/>
      <c r="F302" s="31" t="s">
        <v>161</v>
      </c>
      <c r="G302" s="73"/>
      <c r="H302" s="26">
        <v>2500</v>
      </c>
      <c r="I302" s="35"/>
      <c r="J302" s="26">
        <f si="20" t="shared"/>
        <v>2750</v>
      </c>
      <c r="K302" s="35">
        <f si="21" t="shared"/>
        <v>0</v>
      </c>
      <c r="L302" s="26">
        <f si="22" t="shared"/>
        <v>3025.0000000000005</v>
      </c>
      <c r="M302" s="35">
        <f si="23" t="shared"/>
        <v>0</v>
      </c>
    </row>
    <row customFormat="1" ht="20.25" customHeight="1" r="303" s="3">
      <c r="A303" s="29"/>
      <c r="B303" s="30"/>
      <c r="C303" s="31"/>
      <c r="D303" s="31"/>
      <c r="E303" s="31"/>
      <c r="F303" s="31" t="s">
        <v>162</v>
      </c>
      <c r="G303" s="73"/>
      <c r="H303" s="26">
        <v>2000</v>
      </c>
      <c r="I303" s="35"/>
      <c r="J303" s="26">
        <f si="20" t="shared"/>
        <v>2200</v>
      </c>
      <c r="K303" s="35">
        <f si="21" t="shared"/>
        <v>0</v>
      </c>
      <c r="L303" s="26">
        <f si="22" t="shared"/>
        <v>2420</v>
      </c>
      <c r="M303" s="35">
        <f si="23" t="shared"/>
        <v>0</v>
      </c>
    </row>
    <row customFormat="1" ht="20.25" customHeight="1" r="304" s="3">
      <c r="A304" s="29"/>
      <c r="B304" s="30"/>
      <c r="C304" s="31"/>
      <c r="D304" s="31"/>
      <c r="E304" s="31"/>
      <c r="F304" s="31" t="s">
        <v>16</v>
      </c>
      <c r="G304" s="73"/>
      <c r="H304" s="26">
        <v>8000</v>
      </c>
      <c r="I304" s="35"/>
      <c r="J304" s="26">
        <f si="20" t="shared"/>
        <v>8800</v>
      </c>
      <c r="K304" s="35">
        <f si="21" t="shared"/>
        <v>0</v>
      </c>
      <c r="L304" s="26">
        <f si="22" t="shared"/>
        <v>9680</v>
      </c>
      <c r="M304" s="35">
        <f si="23" t="shared"/>
        <v>0</v>
      </c>
    </row>
    <row customFormat="1" ht="20.25" customHeight="1" r="305" s="3">
      <c r="A305" s="29"/>
      <c r="B305" s="30"/>
      <c r="C305" s="31"/>
      <c r="D305" s="31"/>
      <c r="E305" s="31"/>
      <c r="F305" s="31" t="s">
        <v>163</v>
      </c>
      <c r="G305" s="73"/>
      <c r="H305" s="26"/>
      <c r="I305" s="35">
        <v>50000</v>
      </c>
      <c r="J305" s="26">
        <f si="20" t="shared"/>
        <v>0</v>
      </c>
      <c r="K305" s="35">
        <f si="21" t="shared"/>
        <v>55000.000000000007</v>
      </c>
      <c r="L305" s="26">
        <f si="22" t="shared"/>
        <v>0</v>
      </c>
      <c r="M305" s="35">
        <f si="23" t="shared"/>
        <v>60500.000000000015</v>
      </c>
    </row>
    <row ht="20.25" customHeight="1" r="306">
      <c r="A306" s="29"/>
      <c r="B306" s="38"/>
      <c r="C306" s="39"/>
      <c r="D306" s="39"/>
      <c r="E306" s="39"/>
      <c r="F306" s="39"/>
      <c r="G306" s="40"/>
      <c r="H306" s="43"/>
      <c r="I306" s="42"/>
      <c r="J306" s="43">
        <f si="20" t="shared"/>
        <v>0</v>
      </c>
      <c r="K306" s="42">
        <f si="21" t="shared"/>
        <v>0</v>
      </c>
      <c r="L306" s="43">
        <f si="22" t="shared"/>
        <v>0</v>
      </c>
      <c r="M306" s="42">
        <f si="23" t="shared"/>
        <v>0</v>
      </c>
    </row>
    <row ht="15" customHeight="1" r="307">
      <c r="A307" s="29"/>
      <c r="B307" s="167" t="s">
        <v>22</v>
      </c>
      <c r="C307" s="240"/>
      <c r="D307" s="240"/>
      <c r="E307" s="145"/>
      <c r="F307" s="168"/>
      <c r="G307" s="169"/>
      <c r="H307" s="241">
        <f>SUM(H290:H306)</f>
        <v>36500</v>
      </c>
      <c r="I307" s="242">
        <f>SUM(I290:I306)</f>
        <v>89960</v>
      </c>
      <c r="J307" s="137">
        <f si="20" t="shared"/>
        <v>40150</v>
      </c>
      <c r="K307" s="138">
        <f si="21" t="shared"/>
        <v>98956.000000000015</v>
      </c>
      <c r="L307" s="137">
        <f si="22" t="shared"/>
        <v>44165</v>
      </c>
      <c r="M307" s="138">
        <f>K307*1.1-0.6</f>
        <v>108851.00000000001</v>
      </c>
    </row>
    <row ht="66.75" customHeight="1" r="308">
      <c r="A308" s="29">
        <v>32</v>
      </c>
      <c r="B308" s="227" t="s">
        <v>164</v>
      </c>
      <c r="C308" s="108"/>
      <c r="D308" s="108"/>
      <c r="E308" s="29" t="s">
        <v>149</v>
      </c>
      <c r="F308" s="108"/>
      <c r="G308" s="243" t="s">
        <v>14</v>
      </c>
      <c r="H308" s="180"/>
      <c r="I308" s="181"/>
      <c r="J308" s="57">
        <f si="20" t="shared"/>
        <v>0</v>
      </c>
      <c r="K308" s="58">
        <f si="21" t="shared"/>
        <v>0</v>
      </c>
      <c r="L308" s="57">
        <f si="22" t="shared"/>
        <v>0</v>
      </c>
      <c r="M308" s="58">
        <f si="23" t="shared"/>
        <v>0</v>
      </c>
    </row>
    <row ht="20.25" customHeight="1" r="309">
      <c r="A309" s="29"/>
      <c r="B309" s="174"/>
      <c r="C309" s="29"/>
      <c r="D309" s="29"/>
      <c r="E309" s="29"/>
      <c r="F309" s="31" t="s">
        <v>36</v>
      </c>
      <c r="G309" s="164" t="s">
        <v>26</v>
      </c>
      <c r="H309" s="26">
        <v>1000</v>
      </c>
      <c r="I309" s="35"/>
      <c r="J309" s="26">
        <f si="20" t="shared"/>
        <v>1100</v>
      </c>
      <c r="K309" s="35">
        <f si="21" t="shared"/>
        <v>0</v>
      </c>
      <c r="L309" s="26">
        <f si="22" t="shared"/>
        <v>1210</v>
      </c>
      <c r="M309" s="35">
        <f si="23" t="shared"/>
        <v>0</v>
      </c>
    </row>
    <row ht="20.25" customHeight="1" r="310">
      <c r="A310" s="29"/>
      <c r="B310" s="174"/>
      <c r="C310" s="29"/>
      <c r="D310" s="29"/>
      <c r="E310" s="29"/>
      <c r="F310" s="31"/>
      <c r="G310" s="229" t="s">
        <v>27</v>
      </c>
      <c r="H310" s="26">
        <v>1000</v>
      </c>
      <c r="I310" s="35"/>
      <c r="J310" s="26">
        <f si="20" t="shared"/>
        <v>1100</v>
      </c>
      <c r="K310" s="35">
        <f si="21" t="shared"/>
        <v>0</v>
      </c>
      <c r="L310" s="26">
        <f si="22" t="shared"/>
        <v>1210</v>
      </c>
      <c r="M310" s="35">
        <f si="23" t="shared"/>
        <v>0</v>
      </c>
    </row>
    <row ht="20.25" customHeight="1" r="311">
      <c r="A311" s="29"/>
      <c r="B311" s="178"/>
      <c r="C311" s="122"/>
      <c r="D311" s="122"/>
      <c r="E311" s="122"/>
      <c r="F311" s="39" t="s">
        <v>42</v>
      </c>
      <c r="G311" s="230"/>
      <c r="H311" s="43"/>
      <c r="I311" s="42">
        <v>15000</v>
      </c>
      <c r="J311" s="43">
        <f si="20" t="shared"/>
        <v>0</v>
      </c>
      <c r="K311" s="42">
        <f si="21" t="shared"/>
        <v>16500</v>
      </c>
      <c r="L311" s="43">
        <f si="22" t="shared"/>
        <v>0</v>
      </c>
      <c r="M311" s="42">
        <f si="23" t="shared"/>
        <v>18150</v>
      </c>
    </row>
    <row r="312">
      <c r="A312" s="29"/>
      <c r="B312" s="244" t="s">
        <v>22</v>
      </c>
      <c r="C312" s="245"/>
      <c r="D312" s="245"/>
      <c r="E312" s="245"/>
      <c r="F312" s="245"/>
      <c r="G312" s="246"/>
      <c r="H312" s="241">
        <f>SUM(H308:H311)</f>
        <v>2000</v>
      </c>
      <c r="I312" s="242">
        <f>SUM(I308:I311)</f>
        <v>15000</v>
      </c>
      <c r="J312" s="137">
        <f si="20" t="shared"/>
        <v>2200</v>
      </c>
      <c r="K312" s="138">
        <f si="21" t="shared"/>
        <v>16500</v>
      </c>
      <c r="L312" s="137">
        <f si="22" t="shared"/>
        <v>2420</v>
      </c>
      <c r="M312" s="138">
        <f si="23" t="shared"/>
        <v>18150</v>
      </c>
    </row>
    <row ht="29.25" r="313">
      <c r="A313" s="29">
        <v>33</v>
      </c>
      <c r="B313" s="227" t="s">
        <v>165</v>
      </c>
      <c r="C313" s="108"/>
      <c r="D313" s="108"/>
      <c r="E313" s="108"/>
      <c r="F313" s="108"/>
      <c r="G313" s="243"/>
      <c r="H313" s="180"/>
      <c r="I313" s="181"/>
      <c r="J313" s="57">
        <f si="20" t="shared"/>
        <v>0</v>
      </c>
      <c r="K313" s="58">
        <f si="21" t="shared"/>
        <v>0</v>
      </c>
      <c r="L313" s="57">
        <f si="22" t="shared"/>
        <v>0</v>
      </c>
      <c r="M313" s="58">
        <f si="23" t="shared"/>
        <v>0</v>
      </c>
    </row>
    <row customFormat="1" r="314" s="2">
      <c r="A314" s="29" t="s">
        <v>150</v>
      </c>
      <c r="B314" s="177"/>
      <c r="C314" s="29"/>
      <c r="D314" s="29"/>
      <c r="E314" s="29"/>
      <c r="F314" s="31" t="s">
        <v>16</v>
      </c>
      <c r="G314" s="164" t="s">
        <v>26</v>
      </c>
      <c r="H314" s="26">
        <v>5000</v>
      </c>
      <c r="I314" s="35"/>
      <c r="J314" s="26">
        <f si="20" t="shared"/>
        <v>5500</v>
      </c>
      <c r="K314" s="35">
        <f si="21" t="shared"/>
        <v>0</v>
      </c>
      <c r="L314" s="26">
        <f si="22" t="shared"/>
        <v>6050.0000000000009</v>
      </c>
      <c r="M314" s="35">
        <f si="23" t="shared"/>
        <v>0</v>
      </c>
    </row>
    <row r="315">
      <c r="A315" s="29"/>
      <c r="B315" s="177"/>
      <c r="C315" s="29"/>
      <c r="D315" s="29"/>
      <c r="E315" s="29"/>
      <c r="F315" s="31" t="s">
        <v>166</v>
      </c>
      <c r="G315" s="164" t="s">
        <v>26</v>
      </c>
      <c r="H315" s="26"/>
      <c r="I315" s="35">
        <v>15000</v>
      </c>
      <c r="J315" s="26">
        <f si="20" t="shared"/>
        <v>0</v>
      </c>
      <c r="K315" s="35">
        <f si="21" t="shared"/>
        <v>16500</v>
      </c>
      <c r="L315" s="26">
        <f si="22" t="shared"/>
        <v>0</v>
      </c>
      <c r="M315" s="35">
        <f si="23" t="shared"/>
        <v>18150</v>
      </c>
    </row>
    <row r="316">
      <c r="A316" s="29"/>
      <c r="B316" s="178"/>
      <c r="C316" s="122"/>
      <c r="D316" s="122"/>
      <c r="E316" s="122"/>
      <c r="F316" s="39" t="s">
        <v>18</v>
      </c>
      <c r="G316" s="166" t="s">
        <v>26</v>
      </c>
      <c r="H316" s="43"/>
      <c r="I316" s="42">
        <v>10000</v>
      </c>
      <c r="J316" s="43">
        <f si="20" t="shared"/>
        <v>0</v>
      </c>
      <c r="K316" s="42">
        <f si="21" t="shared"/>
        <v>11000</v>
      </c>
      <c r="L316" s="43">
        <f si="22" t="shared"/>
        <v>0</v>
      </c>
      <c r="M316" s="42">
        <f si="23" t="shared"/>
        <v>12100.000000000002</v>
      </c>
    </row>
    <row r="317">
      <c r="A317" s="29"/>
      <c r="B317" s="244" t="s">
        <v>22</v>
      </c>
      <c r="C317" s="245"/>
      <c r="D317" s="245"/>
      <c r="E317" s="245"/>
      <c r="F317" s="245"/>
      <c r="G317" s="246"/>
      <c r="H317" s="241">
        <f>SUM(H313:H316)</f>
        <v>5000</v>
      </c>
      <c r="I317" s="242">
        <f>SUM(I313:I316)</f>
        <v>25000</v>
      </c>
      <c r="J317" s="137">
        <f si="20" t="shared"/>
        <v>5500</v>
      </c>
      <c r="K317" s="138">
        <f si="21" t="shared"/>
        <v>27500.000000000004</v>
      </c>
      <c r="L317" s="137">
        <f si="22" t="shared"/>
        <v>6050.0000000000009</v>
      </c>
      <c r="M317" s="138">
        <f si="23" t="shared"/>
        <v>30250.000000000007</v>
      </c>
    </row>
    <row ht="29.25" r="318">
      <c r="A318" s="29">
        <v>34</v>
      </c>
      <c r="B318" s="247" t="s">
        <v>167</v>
      </c>
      <c r="C318" s="248"/>
      <c r="D318" s="248"/>
      <c r="E318" s="249" t="s">
        <v>168</v>
      </c>
      <c r="F318" s="248"/>
      <c r="G318" s="250" t="s">
        <v>24</v>
      </c>
      <c r="H318" s="251"/>
      <c r="I318" s="252"/>
      <c r="J318" s="57">
        <f si="20" t="shared"/>
        <v>0</v>
      </c>
      <c r="K318" s="58">
        <f si="21" t="shared"/>
        <v>0</v>
      </c>
      <c r="L318" s="57">
        <f si="22" t="shared"/>
        <v>0</v>
      </c>
      <c r="M318" s="58">
        <f si="23" t="shared"/>
        <v>0</v>
      </c>
    </row>
    <row r="319">
      <c r="A319" s="29"/>
      <c r="B319" s="253"/>
      <c r="C319" s="254"/>
      <c r="D319" s="254"/>
      <c r="E319" s="255"/>
      <c r="F319" s="254" t="s">
        <v>73</v>
      </c>
      <c r="G319" s="256" t="s">
        <v>14</v>
      </c>
      <c r="H319" s="257">
        <v>2000</v>
      </c>
      <c r="I319" s="258"/>
      <c r="J319" s="26">
        <f si="20" t="shared"/>
        <v>2200</v>
      </c>
      <c r="K319" s="35">
        <f si="21" t="shared"/>
        <v>0</v>
      </c>
      <c r="L319" s="26">
        <f si="22" t="shared"/>
        <v>2420</v>
      </c>
      <c r="M319" s="35">
        <f si="23" t="shared"/>
        <v>0</v>
      </c>
    </row>
    <row r="320">
      <c r="A320" s="29"/>
      <c r="B320" s="253"/>
      <c r="C320" s="254"/>
      <c r="D320" s="254"/>
      <c r="E320" s="255"/>
      <c r="F320" s="254"/>
      <c r="G320" s="256" t="s">
        <v>27</v>
      </c>
      <c r="H320" s="257">
        <v>2000</v>
      </c>
      <c r="I320" s="258"/>
      <c r="J320" s="26">
        <f si="20" t="shared"/>
        <v>2200</v>
      </c>
      <c r="K320" s="35">
        <f si="21" t="shared"/>
        <v>0</v>
      </c>
      <c r="L320" s="26">
        <f si="22" t="shared"/>
        <v>2420</v>
      </c>
      <c r="M320" s="35">
        <f si="23" t="shared"/>
        <v>0</v>
      </c>
    </row>
    <row r="321">
      <c r="A321" s="29"/>
      <c r="B321" s="253"/>
      <c r="C321" s="254"/>
      <c r="D321" s="254"/>
      <c r="E321" s="255"/>
      <c r="F321" s="254" t="s">
        <v>29</v>
      </c>
      <c r="G321" s="256" t="s">
        <v>14</v>
      </c>
      <c r="H321" s="257">
        <v>1000</v>
      </c>
      <c r="I321" s="258"/>
      <c r="J321" s="26">
        <f si="20" t="shared"/>
        <v>1100</v>
      </c>
      <c r="K321" s="35">
        <f si="21" t="shared"/>
        <v>0</v>
      </c>
      <c r="L321" s="26">
        <f si="22" t="shared"/>
        <v>1210</v>
      </c>
      <c r="M321" s="35">
        <f si="23" t="shared"/>
        <v>0</v>
      </c>
    </row>
    <row customFormat="1" r="322" s="3">
      <c r="A322" s="29"/>
      <c r="B322" s="259"/>
      <c r="C322" s="260"/>
      <c r="D322" s="260"/>
      <c r="E322" s="261"/>
      <c r="F322" s="260"/>
      <c r="G322" s="262" t="s">
        <v>27</v>
      </c>
      <c r="H322" s="263">
        <v>1000</v>
      </c>
      <c r="I322" s="264"/>
      <c r="J322" s="43">
        <f si="20" t="shared"/>
        <v>1100</v>
      </c>
      <c r="K322" s="42">
        <f si="21" t="shared"/>
        <v>0</v>
      </c>
      <c r="L322" s="43">
        <f si="22" t="shared"/>
        <v>1210</v>
      </c>
      <c r="M322" s="42">
        <f si="23" t="shared"/>
        <v>0</v>
      </c>
    </row>
    <row customFormat="1" ht="29.25" r="323" s="3">
      <c r="A323" s="29" t="s">
        <v>150</v>
      </c>
      <c r="B323" s="265" t="s">
        <v>31</v>
      </c>
      <c r="C323" s="266"/>
      <c r="D323" s="266"/>
      <c r="E323" s="267"/>
      <c r="F323" s="266"/>
      <c r="G323" s="268"/>
      <c r="H323" s="241">
        <f>SUM(H318:H322)</f>
        <v>6000</v>
      </c>
      <c r="I323" s="242">
        <f>SUM(I318:I322)</f>
        <v>0</v>
      </c>
      <c r="J323" s="137">
        <f si="20" t="shared"/>
        <v>6600.0000000000009</v>
      </c>
      <c r="K323" s="138">
        <f si="21" t="shared"/>
        <v>0</v>
      </c>
      <c r="L323" s="137">
        <f si="22" t="shared"/>
        <v>7260.0000000000018</v>
      </c>
      <c r="M323" s="138">
        <f si="23" t="shared"/>
        <v>0</v>
      </c>
    </row>
    <row customFormat="1" r="324" s="3">
      <c r="A324" s="29">
        <v>35</v>
      </c>
      <c r="B324" s="269" t="s">
        <v>169</v>
      </c>
      <c r="C324" s="108"/>
      <c r="D324" s="108"/>
      <c r="E324" s="249" t="s">
        <v>168</v>
      </c>
      <c r="F324" s="108"/>
      <c r="G324" s="243" t="s">
        <v>24</v>
      </c>
      <c r="H324" s="180"/>
      <c r="I324" s="181"/>
      <c r="J324" s="57">
        <f si="20" t="shared"/>
        <v>0</v>
      </c>
      <c r="K324" s="58">
        <f si="21" t="shared"/>
        <v>0</v>
      </c>
      <c r="L324" s="57">
        <f si="22" t="shared"/>
        <v>0</v>
      </c>
      <c r="M324" s="58">
        <f si="23" t="shared"/>
        <v>0</v>
      </c>
    </row>
    <row customFormat="1" r="325" s="3">
      <c r="A325" s="29"/>
      <c r="B325" s="270" t="s">
        <v>170</v>
      </c>
      <c r="C325" s="29"/>
      <c r="D325" s="29"/>
      <c r="E325" s="29"/>
      <c r="F325" s="29"/>
      <c r="G325" s="271"/>
      <c r="H325" s="118"/>
      <c r="I325" s="119"/>
      <c r="J325" s="26">
        <f si="20" t="shared"/>
        <v>0</v>
      </c>
      <c r="K325" s="35">
        <f si="21" t="shared"/>
        <v>0</v>
      </c>
      <c r="L325" s="26">
        <f si="22" t="shared"/>
        <v>0</v>
      </c>
      <c r="M325" s="35">
        <f si="23" t="shared"/>
        <v>0</v>
      </c>
    </row>
    <row customFormat="1" r="326" s="3">
      <c r="A326" s="29"/>
      <c r="B326" s="270" t="s">
        <v>171</v>
      </c>
      <c r="C326" s="29"/>
      <c r="D326" s="29"/>
      <c r="E326" s="29"/>
      <c r="F326" s="29"/>
      <c r="G326" s="271"/>
      <c r="H326" s="118"/>
      <c r="I326" s="119"/>
      <c r="J326" s="26">
        <f si="20" t="shared"/>
        <v>0</v>
      </c>
      <c r="K326" s="35">
        <f si="21" t="shared"/>
        <v>0</v>
      </c>
      <c r="L326" s="26">
        <f si="22" t="shared"/>
        <v>0</v>
      </c>
      <c r="M326" s="35">
        <f si="23" t="shared"/>
        <v>0</v>
      </c>
    </row>
    <row customFormat="1" r="327" s="3">
      <c r="A327" s="29"/>
      <c r="B327" s="177"/>
      <c r="C327" s="29"/>
      <c r="D327" s="29"/>
      <c r="E327" s="29"/>
      <c r="F327" s="31" t="s">
        <v>36</v>
      </c>
      <c r="G327" s="164" t="s">
        <v>26</v>
      </c>
      <c r="H327" s="26">
        <v>250</v>
      </c>
      <c r="I327" s="119"/>
      <c r="J327" s="26">
        <f ref="J327:J390" si="24" t="shared">H327*1.1</f>
        <v>275</v>
      </c>
      <c r="K327" s="35">
        <f ref="K327:K390" si="25" t="shared">I327*1.1</f>
        <v>0</v>
      </c>
      <c r="L327" s="26">
        <f ref="L327:L390" si="26" t="shared">J327*1.1</f>
        <v>302.5</v>
      </c>
      <c r="M327" s="35">
        <f ref="M327:M390" si="27" t="shared">K327*1.1</f>
        <v>0</v>
      </c>
    </row>
    <row customFormat="1" r="328" s="3">
      <c r="A328" s="29"/>
      <c r="B328" s="177"/>
      <c r="C328" s="29"/>
      <c r="D328" s="29"/>
      <c r="E328" s="29"/>
      <c r="F328" s="31"/>
      <c r="G328" s="229" t="s">
        <v>27</v>
      </c>
      <c r="H328" s="26">
        <v>250</v>
      </c>
      <c r="I328" s="119"/>
      <c r="J328" s="26">
        <f si="24" t="shared"/>
        <v>275</v>
      </c>
      <c r="K328" s="35">
        <f si="25" t="shared"/>
        <v>0</v>
      </c>
      <c r="L328" s="26">
        <f si="26" t="shared"/>
        <v>302.5</v>
      </c>
      <c r="M328" s="35">
        <f si="27" t="shared"/>
        <v>0</v>
      </c>
    </row>
    <row customFormat="1" r="329" s="3">
      <c r="A329" s="29"/>
      <c r="B329" s="177"/>
      <c r="C329" s="29"/>
      <c r="D329" s="29"/>
      <c r="E329" s="29"/>
      <c r="F329" s="31" t="s">
        <v>16</v>
      </c>
      <c r="G329" s="164" t="s">
        <v>26</v>
      </c>
      <c r="H329" s="26">
        <v>1500</v>
      </c>
      <c r="I329" s="119"/>
      <c r="J329" s="26">
        <f si="24" t="shared"/>
        <v>1650.0000000000002</v>
      </c>
      <c r="K329" s="35">
        <f si="25" t="shared"/>
        <v>0</v>
      </c>
      <c r="L329" s="26">
        <f si="26" t="shared"/>
        <v>1815.0000000000005</v>
      </c>
      <c r="M329" s="35">
        <f si="27" t="shared"/>
        <v>0</v>
      </c>
    </row>
    <row customFormat="1" r="330" s="3">
      <c r="A330" s="29"/>
      <c r="B330" s="177"/>
      <c r="C330" s="29"/>
      <c r="D330" s="29"/>
      <c r="E330" s="29"/>
      <c r="F330" s="31"/>
      <c r="G330" s="229" t="s">
        <v>27</v>
      </c>
      <c r="H330" s="26">
        <v>500</v>
      </c>
      <c r="I330" s="119"/>
      <c r="J330" s="26">
        <f si="24" t="shared"/>
        <v>550</v>
      </c>
      <c r="K330" s="35">
        <f si="25" t="shared"/>
        <v>0</v>
      </c>
      <c r="L330" s="26">
        <f si="26" t="shared"/>
        <v>605</v>
      </c>
      <c r="M330" s="35">
        <f si="27" t="shared"/>
        <v>0</v>
      </c>
    </row>
    <row customFormat="1" r="331" s="3">
      <c r="A331" s="29"/>
      <c r="B331" s="177"/>
      <c r="C331" s="29"/>
      <c r="D331" s="29"/>
      <c r="E331" s="29"/>
      <c r="F331" s="31" t="s">
        <v>73</v>
      </c>
      <c r="G331" s="164" t="s">
        <v>26</v>
      </c>
      <c r="H331" s="26">
        <v>1500</v>
      </c>
      <c r="I331" s="119"/>
      <c r="J331" s="26">
        <f si="24" t="shared"/>
        <v>1650.0000000000002</v>
      </c>
      <c r="K331" s="35">
        <f si="25" t="shared"/>
        <v>0</v>
      </c>
      <c r="L331" s="26">
        <f si="26" t="shared"/>
        <v>1815.0000000000005</v>
      </c>
      <c r="M331" s="35">
        <f si="27" t="shared"/>
        <v>0</v>
      </c>
    </row>
    <row customFormat="1" r="332" s="3">
      <c r="A332" s="29"/>
      <c r="B332" s="177"/>
      <c r="C332" s="29"/>
      <c r="D332" s="29"/>
      <c r="E332" s="29"/>
      <c r="F332" s="31"/>
      <c r="G332" s="229" t="s">
        <v>27</v>
      </c>
      <c r="H332" s="26">
        <v>1500</v>
      </c>
      <c r="I332" s="119"/>
      <c r="J332" s="26">
        <f si="24" t="shared"/>
        <v>1650.0000000000002</v>
      </c>
      <c r="K332" s="35">
        <f si="25" t="shared"/>
        <v>0</v>
      </c>
      <c r="L332" s="26">
        <f si="26" t="shared"/>
        <v>1815.0000000000005</v>
      </c>
      <c r="M332" s="35">
        <f si="27" t="shared"/>
        <v>0</v>
      </c>
    </row>
    <row customFormat="1" r="333" s="3">
      <c r="A333" s="272"/>
      <c r="B333" s="178"/>
      <c r="C333" s="122"/>
      <c r="D333" s="122"/>
      <c r="E333" s="122"/>
      <c r="F333" s="39" t="s">
        <v>172</v>
      </c>
      <c r="G333" s="166" t="s">
        <v>26</v>
      </c>
      <c r="H333" s="43">
        <v>1000</v>
      </c>
      <c r="I333" s="125"/>
      <c r="J333" s="43">
        <f si="24" t="shared"/>
        <v>1100</v>
      </c>
      <c r="K333" s="42">
        <f si="25" t="shared"/>
        <v>0</v>
      </c>
      <c r="L333" s="43">
        <f si="26" t="shared"/>
        <v>1210</v>
      </c>
      <c r="M333" s="42">
        <f si="27" t="shared"/>
        <v>0</v>
      </c>
    </row>
    <row customFormat="1" r="334" s="3">
      <c r="A334" s="29"/>
      <c r="B334" s="244" t="s">
        <v>22</v>
      </c>
      <c r="C334" s="245"/>
      <c r="D334" s="245"/>
      <c r="E334" s="245"/>
      <c r="F334" s="245"/>
      <c r="G334" s="273"/>
      <c r="H334" s="241">
        <f>SUM(H324:H333)</f>
        <v>6500</v>
      </c>
      <c r="I334" s="242">
        <f>SUM(I324:I333)</f>
        <v>0</v>
      </c>
      <c r="J334" s="137">
        <f si="24" t="shared"/>
        <v>7150.0000000000009</v>
      </c>
      <c r="K334" s="138">
        <f si="25" t="shared"/>
        <v>0</v>
      </c>
      <c r="L334" s="137">
        <f si="26" t="shared"/>
        <v>7865.0000000000018</v>
      </c>
      <c r="M334" s="138">
        <f si="27" t="shared"/>
        <v>0</v>
      </c>
    </row>
    <row customFormat="1" ht="43.5" r="335" s="3">
      <c r="A335" s="29">
        <v>36</v>
      </c>
      <c r="B335" s="247" t="s">
        <v>173</v>
      </c>
      <c r="C335" s="248"/>
      <c r="D335" s="248"/>
      <c r="E335" s="249" t="s">
        <v>168</v>
      </c>
      <c r="F335" s="248"/>
      <c r="G335" s="274" t="s">
        <v>174</v>
      </c>
      <c r="H335" s="251"/>
      <c r="I335" s="252"/>
      <c r="J335" s="57">
        <f si="24" t="shared"/>
        <v>0</v>
      </c>
      <c r="K335" s="58">
        <f si="25" t="shared"/>
        <v>0</v>
      </c>
      <c r="L335" s="57">
        <f si="26" t="shared"/>
        <v>0</v>
      </c>
      <c r="M335" s="58">
        <f si="27" t="shared"/>
        <v>0</v>
      </c>
    </row>
    <row customFormat="1" ht="29.25" r="336" s="3">
      <c r="A336" s="29"/>
      <c r="B336" s="275"/>
      <c r="C336" s="254"/>
      <c r="D336" s="254"/>
      <c r="E336" s="254"/>
      <c r="F336" s="276" t="s">
        <v>175</v>
      </c>
      <c r="G336" s="277"/>
      <c r="H336" s="257">
        <v>1500</v>
      </c>
      <c r="I336" s="258"/>
      <c r="J336" s="26">
        <f si="24" t="shared"/>
        <v>1650.0000000000002</v>
      </c>
      <c r="K336" s="35">
        <f si="25" t="shared"/>
        <v>0</v>
      </c>
      <c r="L336" s="26">
        <f si="26" t="shared"/>
        <v>1815.0000000000005</v>
      </c>
      <c r="M336" s="35">
        <f si="27" t="shared"/>
        <v>0</v>
      </c>
    </row>
    <row customFormat="1" r="337" s="3">
      <c r="A337" s="29"/>
      <c r="B337" s="275"/>
      <c r="C337" s="254"/>
      <c r="D337" s="254"/>
      <c r="E337" s="254"/>
      <c r="F337" s="276" t="s">
        <v>38</v>
      </c>
      <c r="G337" s="277"/>
      <c r="H337" s="257">
        <v>2000</v>
      </c>
      <c r="I337" s="258"/>
      <c r="J337" s="26">
        <f si="24" t="shared"/>
        <v>2200</v>
      </c>
      <c r="K337" s="35">
        <f si="25" t="shared"/>
        <v>0</v>
      </c>
      <c r="L337" s="26">
        <f si="26" t="shared"/>
        <v>2420</v>
      </c>
      <c r="M337" s="35">
        <f si="27" t="shared"/>
        <v>0</v>
      </c>
    </row>
    <row customFormat="1" ht="29.25" r="338" s="3">
      <c r="A338" s="29"/>
      <c r="B338" s="278"/>
      <c r="C338" s="260"/>
      <c r="D338" s="260"/>
      <c r="E338" s="260"/>
      <c r="F338" s="279" t="s">
        <v>131</v>
      </c>
      <c r="G338" s="280"/>
      <c r="H338" s="263">
        <v>1000</v>
      </c>
      <c r="I338" s="264"/>
      <c r="J338" s="43">
        <f si="24" t="shared"/>
        <v>1100</v>
      </c>
      <c r="K338" s="42">
        <f si="25" t="shared"/>
        <v>0</v>
      </c>
      <c r="L338" s="43">
        <f si="26" t="shared"/>
        <v>1210</v>
      </c>
      <c r="M338" s="42">
        <f si="27" t="shared"/>
        <v>0</v>
      </c>
    </row>
    <row customFormat="1" r="339" s="3">
      <c r="A339" s="29"/>
      <c r="B339" s="281" t="s">
        <v>31</v>
      </c>
      <c r="C339" s="266"/>
      <c r="D339" s="266"/>
      <c r="E339" s="266"/>
      <c r="F339" s="282"/>
      <c r="G339" s="283"/>
      <c r="H339" s="241">
        <f>SUM(H335:H338)</f>
        <v>4500</v>
      </c>
      <c r="I339" s="242">
        <f>SUM(I335:I338)</f>
        <v>0</v>
      </c>
      <c r="J339" s="137">
        <f si="24" t="shared"/>
        <v>4950</v>
      </c>
      <c r="K339" s="138">
        <f si="25" t="shared"/>
        <v>0</v>
      </c>
      <c r="L339" s="137">
        <f si="26" t="shared"/>
        <v>5445</v>
      </c>
      <c r="M339" s="138">
        <f si="27" t="shared"/>
        <v>0</v>
      </c>
    </row>
    <row customFormat="1" ht="57.75" r="340" s="3">
      <c r="A340" s="29">
        <v>37</v>
      </c>
      <c r="B340" s="227" t="s">
        <v>176</v>
      </c>
      <c r="C340" s="284"/>
      <c r="D340" s="284"/>
      <c r="E340" s="249" t="s">
        <v>168</v>
      </c>
      <c r="F340" s="284"/>
      <c r="G340" s="285"/>
      <c r="H340" s="286"/>
      <c r="I340" s="287"/>
      <c r="J340" s="57">
        <f si="24" t="shared"/>
        <v>0</v>
      </c>
      <c r="K340" s="58">
        <f si="25" t="shared"/>
        <v>0</v>
      </c>
      <c r="L340" s="57">
        <f si="26" t="shared"/>
        <v>0</v>
      </c>
      <c r="M340" s="58">
        <f si="27" t="shared"/>
        <v>0</v>
      </c>
    </row>
    <row customFormat="1" r="341" s="3">
      <c r="A341" s="29"/>
      <c r="B341" s="288"/>
      <c r="C341" s="31"/>
      <c r="D341" s="31"/>
      <c r="E341" s="31"/>
      <c r="F341" s="31"/>
      <c r="G341" s="73"/>
      <c r="H341" s="26"/>
      <c r="I341" s="35"/>
      <c r="J341" s="26">
        <f si="24" t="shared"/>
        <v>0</v>
      </c>
      <c r="K341" s="35">
        <f si="25" t="shared"/>
        <v>0</v>
      </c>
      <c r="L341" s="26">
        <f si="26" t="shared"/>
        <v>0</v>
      </c>
      <c r="M341" s="35">
        <f si="27" t="shared"/>
        <v>0</v>
      </c>
    </row>
    <row customFormat="1" r="342" s="3">
      <c r="A342" s="29"/>
      <c r="B342" s="288"/>
      <c r="C342" s="31"/>
      <c r="D342" s="31"/>
      <c r="E342" s="31"/>
      <c r="F342" s="31"/>
      <c r="G342" s="73"/>
      <c r="H342" s="26"/>
      <c r="I342" s="35"/>
      <c r="J342" s="26">
        <f si="24" t="shared"/>
        <v>0</v>
      </c>
      <c r="K342" s="35">
        <f si="25" t="shared"/>
        <v>0</v>
      </c>
      <c r="L342" s="26">
        <f si="26" t="shared"/>
        <v>0</v>
      </c>
      <c r="M342" s="35">
        <f si="27" t="shared"/>
        <v>0</v>
      </c>
    </row>
    <row customFormat="1" r="343" s="3">
      <c r="A343" s="29"/>
      <c r="B343" s="30"/>
      <c r="C343" s="31"/>
      <c r="D343" s="31"/>
      <c r="E343" s="31"/>
      <c r="F343" s="31" t="s">
        <v>16</v>
      </c>
      <c r="G343" s="164" t="s">
        <v>26</v>
      </c>
      <c r="H343" s="26">
        <v>1000</v>
      </c>
      <c r="I343" s="35"/>
      <c r="J343" s="26">
        <f si="24" t="shared"/>
        <v>1100</v>
      </c>
      <c r="K343" s="35">
        <f si="25" t="shared"/>
        <v>0</v>
      </c>
      <c r="L343" s="26">
        <f si="26" t="shared"/>
        <v>1210</v>
      </c>
      <c r="M343" s="35">
        <f si="27" t="shared"/>
        <v>0</v>
      </c>
    </row>
    <row customFormat="1" r="344" s="3">
      <c r="A344" s="289"/>
      <c r="B344" s="30"/>
      <c r="C344" s="31"/>
      <c r="D344" s="31"/>
      <c r="E344" s="31"/>
      <c r="F344" s="31" t="s">
        <v>73</v>
      </c>
      <c r="G344" s="164" t="s">
        <v>26</v>
      </c>
      <c r="H344" s="26">
        <v>1000</v>
      </c>
      <c r="I344" s="35"/>
      <c r="J344" s="26">
        <f si="24" t="shared"/>
        <v>1100</v>
      </c>
      <c r="K344" s="35">
        <f si="25" t="shared"/>
        <v>0</v>
      </c>
      <c r="L344" s="26">
        <f si="26" t="shared"/>
        <v>1210</v>
      </c>
      <c r="M344" s="35">
        <f si="27" t="shared"/>
        <v>0</v>
      </c>
    </row>
    <row customFormat="1" r="345" s="3">
      <c r="A345" s="29"/>
      <c r="B345" s="30"/>
      <c r="C345" s="31"/>
      <c r="D345" s="31"/>
      <c r="E345" s="31"/>
      <c r="F345" s="31"/>
      <c r="G345" s="73" t="s">
        <v>27</v>
      </c>
      <c r="H345" s="26">
        <v>1000</v>
      </c>
      <c r="I345" s="35"/>
      <c r="J345" s="26">
        <f si="24" t="shared"/>
        <v>1100</v>
      </c>
      <c r="K345" s="35">
        <f si="25" t="shared"/>
        <v>0</v>
      </c>
      <c r="L345" s="26">
        <f si="26" t="shared"/>
        <v>1210</v>
      </c>
      <c r="M345" s="35">
        <f si="27" t="shared"/>
        <v>0</v>
      </c>
    </row>
    <row customFormat="1" r="346" s="3">
      <c r="A346" s="29" t="s">
        <v>150</v>
      </c>
      <c r="B346" s="38"/>
      <c r="C346" s="39"/>
      <c r="D346" s="39"/>
      <c r="E346" s="39"/>
      <c r="F346" s="39"/>
      <c r="G346" s="40"/>
      <c r="H346" s="43"/>
      <c r="I346" s="42"/>
      <c r="J346" s="43">
        <f si="24" t="shared"/>
        <v>0</v>
      </c>
      <c r="K346" s="42">
        <f si="25" t="shared"/>
        <v>0</v>
      </c>
      <c r="L346" s="43">
        <f si="26" t="shared"/>
        <v>0</v>
      </c>
      <c r="M346" s="42">
        <f si="27" t="shared"/>
        <v>0</v>
      </c>
    </row>
    <row customFormat="1" r="347" s="3">
      <c r="A347" s="29"/>
      <c r="B347" s="237" t="s">
        <v>31</v>
      </c>
      <c r="C347" s="238" t="s">
        <v>22</v>
      </c>
      <c r="D347" s="238"/>
      <c r="E347" s="238"/>
      <c r="F347" s="238"/>
      <c r="G347" s="290"/>
      <c r="H347" s="241">
        <f>SUM(H340:H346)</f>
        <v>3000</v>
      </c>
      <c r="I347" s="242">
        <f>SUM(I340:I346)</f>
        <v>0</v>
      </c>
      <c r="J347" s="137">
        <f si="24" t="shared"/>
        <v>3300.0000000000005</v>
      </c>
      <c r="K347" s="138">
        <f si="25" t="shared"/>
        <v>0</v>
      </c>
      <c r="L347" s="137">
        <f si="26" t="shared"/>
        <v>3630.0000000000009</v>
      </c>
      <c r="M347" s="138">
        <f si="27" t="shared"/>
        <v>0</v>
      </c>
    </row>
    <row customFormat="1" ht="29.25" r="348" s="3">
      <c r="A348" s="29">
        <v>38</v>
      </c>
      <c r="B348" s="291" t="s">
        <v>177</v>
      </c>
      <c r="C348" s="83"/>
      <c r="D348" s="83"/>
      <c r="E348" s="83"/>
      <c r="F348" s="83"/>
      <c r="G348" s="84"/>
      <c r="H348" s="57"/>
      <c r="I348" s="58"/>
      <c r="J348" s="57">
        <f si="24" t="shared"/>
        <v>0</v>
      </c>
      <c r="K348" s="58">
        <f si="25" t="shared"/>
        <v>0</v>
      </c>
      <c r="L348" s="57">
        <f si="26" t="shared"/>
        <v>0</v>
      </c>
      <c r="M348" s="58">
        <f si="27" t="shared"/>
        <v>0</v>
      </c>
    </row>
    <row customFormat="1" r="349" s="3">
      <c r="A349" s="29"/>
      <c r="B349" s="292" t="s">
        <v>178</v>
      </c>
      <c r="C349" s="31"/>
      <c r="D349" s="31"/>
      <c r="E349" s="29" t="s">
        <v>179</v>
      </c>
      <c r="F349" s="31"/>
      <c r="G349" s="86" t="s">
        <v>24</v>
      </c>
      <c r="H349" s="26"/>
      <c r="I349" s="35"/>
      <c r="J349" s="26">
        <f si="24" t="shared"/>
        <v>0</v>
      </c>
      <c r="K349" s="35">
        <f si="25" t="shared"/>
        <v>0</v>
      </c>
      <c r="L349" s="26">
        <f si="26" t="shared"/>
        <v>0</v>
      </c>
      <c r="M349" s="35">
        <f si="27" t="shared"/>
        <v>0</v>
      </c>
    </row>
    <row customFormat="1" r="350" s="3">
      <c r="A350" s="29"/>
      <c r="B350" s="30"/>
      <c r="C350" s="31"/>
      <c r="D350" s="31"/>
      <c r="E350" s="31"/>
      <c r="F350" s="31" t="s">
        <v>69</v>
      </c>
      <c r="G350" s="164" t="s">
        <v>26</v>
      </c>
      <c r="H350" s="26">
        <v>3000</v>
      </c>
      <c r="I350" s="35"/>
      <c r="J350" s="26">
        <f si="24" t="shared"/>
        <v>3300.0000000000005</v>
      </c>
      <c r="K350" s="35">
        <f si="25" t="shared"/>
        <v>0</v>
      </c>
      <c r="L350" s="26">
        <f si="26" t="shared"/>
        <v>3630.0000000000009</v>
      </c>
      <c r="M350" s="35">
        <f si="27" t="shared"/>
        <v>0</v>
      </c>
    </row>
    <row customFormat="1" r="351" s="3">
      <c r="A351" s="29"/>
      <c r="B351" s="30"/>
      <c r="C351" s="31"/>
      <c r="D351" s="31"/>
      <c r="E351" s="31"/>
      <c r="F351" s="31" t="s">
        <v>29</v>
      </c>
      <c r="G351" s="164" t="s">
        <v>26</v>
      </c>
      <c r="H351" s="26">
        <v>2000</v>
      </c>
      <c r="I351" s="35"/>
      <c r="J351" s="26">
        <f si="24" t="shared"/>
        <v>2200</v>
      </c>
      <c r="K351" s="35">
        <f si="25" t="shared"/>
        <v>0</v>
      </c>
      <c r="L351" s="26">
        <f si="26" t="shared"/>
        <v>2420</v>
      </c>
      <c r="M351" s="35">
        <f si="27" t="shared"/>
        <v>0</v>
      </c>
    </row>
    <row customFormat="1" r="352" s="3">
      <c r="A352" s="29"/>
      <c r="B352" s="30"/>
      <c r="C352" s="31"/>
      <c r="D352" s="31"/>
      <c r="E352" s="31"/>
      <c r="F352" s="31" t="s">
        <v>57</v>
      </c>
      <c r="G352" s="164" t="s">
        <v>26</v>
      </c>
      <c r="H352" s="26">
        <v>2000</v>
      </c>
      <c r="I352" s="35"/>
      <c r="J352" s="26">
        <f si="24" t="shared"/>
        <v>2200</v>
      </c>
      <c r="K352" s="35">
        <f si="25" t="shared"/>
        <v>0</v>
      </c>
      <c r="L352" s="26">
        <f si="26" t="shared"/>
        <v>2420</v>
      </c>
      <c r="M352" s="35">
        <f si="27" t="shared"/>
        <v>0</v>
      </c>
    </row>
    <row customFormat="1" r="353" s="3">
      <c r="A353" s="29"/>
      <c r="B353" s="30"/>
      <c r="C353" s="31"/>
      <c r="D353" s="31"/>
      <c r="E353" s="31"/>
      <c r="F353" s="31" t="s">
        <v>38</v>
      </c>
      <c r="G353" s="164" t="s">
        <v>26</v>
      </c>
      <c r="H353" s="26">
        <v>3000</v>
      </c>
      <c r="I353" s="35"/>
      <c r="J353" s="26">
        <f si="24" t="shared"/>
        <v>3300.0000000000005</v>
      </c>
      <c r="K353" s="35">
        <f si="25" t="shared"/>
        <v>0</v>
      </c>
      <c r="L353" s="26">
        <f si="26" t="shared"/>
        <v>3630.0000000000009</v>
      </c>
      <c r="M353" s="35">
        <f si="27" t="shared"/>
        <v>0</v>
      </c>
    </row>
    <row customFormat="1" r="354" s="3">
      <c r="A354" s="29"/>
      <c r="B354" s="30"/>
      <c r="C354" s="31"/>
      <c r="D354" s="31"/>
      <c r="E354" s="31"/>
      <c r="F354" s="31" t="s">
        <v>18</v>
      </c>
      <c r="G354" s="164" t="s">
        <v>26</v>
      </c>
      <c r="H354" s="26"/>
      <c r="I354" s="35">
        <v>3000</v>
      </c>
      <c r="J354" s="26">
        <f si="24" t="shared"/>
        <v>0</v>
      </c>
      <c r="K354" s="35">
        <f si="25" t="shared"/>
        <v>3300.0000000000005</v>
      </c>
      <c r="L354" s="26">
        <f si="26" t="shared"/>
        <v>0</v>
      </c>
      <c r="M354" s="35">
        <f si="27" t="shared"/>
        <v>3630.0000000000009</v>
      </c>
    </row>
    <row customFormat="1" r="355" s="3">
      <c r="A355" s="29"/>
      <c r="B355" s="30"/>
      <c r="C355" s="31"/>
      <c r="D355" s="31"/>
      <c r="E355" s="31"/>
      <c r="F355" s="31" t="s">
        <v>47</v>
      </c>
      <c r="G355" s="164" t="s">
        <v>26</v>
      </c>
      <c r="H355" s="26"/>
      <c r="I355" s="35">
        <v>5000</v>
      </c>
      <c r="J355" s="26">
        <f si="24" t="shared"/>
        <v>0</v>
      </c>
      <c r="K355" s="35">
        <f si="25" t="shared"/>
        <v>5500</v>
      </c>
      <c r="L355" s="26">
        <f si="26" t="shared"/>
        <v>0</v>
      </c>
      <c r="M355" s="35">
        <f si="27" t="shared"/>
        <v>6050.0000000000009</v>
      </c>
    </row>
    <row customFormat="1" r="356" s="3">
      <c r="A356" s="29"/>
      <c r="B356" s="30"/>
      <c r="C356" s="31"/>
      <c r="D356" s="31"/>
      <c r="E356" s="31"/>
      <c r="F356" s="31" t="s">
        <v>66</v>
      </c>
      <c r="G356" s="164" t="s">
        <v>26</v>
      </c>
      <c r="H356" s="26">
        <v>1000</v>
      </c>
      <c r="I356" s="35"/>
      <c r="J356" s="26">
        <f si="24" t="shared"/>
        <v>1100</v>
      </c>
      <c r="K356" s="35">
        <f si="25" t="shared"/>
        <v>0</v>
      </c>
      <c r="L356" s="26">
        <f si="26" t="shared"/>
        <v>1210</v>
      </c>
      <c r="M356" s="35">
        <f si="27" t="shared"/>
        <v>0</v>
      </c>
    </row>
    <row customFormat="1" r="357" s="3">
      <c r="A357" s="29"/>
      <c r="B357" s="30"/>
      <c r="C357" s="31"/>
      <c r="D357" s="31"/>
      <c r="E357" s="31"/>
      <c r="F357" s="31" t="s">
        <v>104</v>
      </c>
      <c r="G357" s="164" t="s">
        <v>26</v>
      </c>
      <c r="H357" s="26">
        <v>200</v>
      </c>
      <c r="I357" s="35"/>
      <c r="J357" s="26">
        <f si="24" t="shared"/>
        <v>220.00000000000003</v>
      </c>
      <c r="K357" s="35">
        <f si="25" t="shared"/>
        <v>0</v>
      </c>
      <c r="L357" s="26">
        <f si="26" t="shared"/>
        <v>242.00000000000006</v>
      </c>
      <c r="M357" s="35">
        <f si="27" t="shared"/>
        <v>0</v>
      </c>
    </row>
    <row customFormat="1" r="358" s="3">
      <c r="A358" s="29"/>
      <c r="B358" s="38"/>
      <c r="C358" s="39"/>
      <c r="D358" s="39"/>
      <c r="E358" s="39"/>
      <c r="F358" s="39"/>
      <c r="G358" s="40"/>
      <c r="H358" s="43"/>
      <c r="I358" s="42"/>
      <c r="J358" s="43">
        <f si="24" t="shared"/>
        <v>0</v>
      </c>
      <c r="K358" s="42">
        <f si="25" t="shared"/>
        <v>0</v>
      </c>
      <c r="L358" s="43">
        <f si="26" t="shared"/>
        <v>0</v>
      </c>
      <c r="M358" s="42">
        <f si="27" t="shared"/>
        <v>0</v>
      </c>
    </row>
    <row customFormat="1" r="359" s="3">
      <c r="A359" s="29"/>
      <c r="B359" s="237" t="s">
        <v>180</v>
      </c>
      <c r="C359" s="238"/>
      <c r="D359" s="238"/>
      <c r="E359" s="238"/>
      <c r="F359" s="238"/>
      <c r="G359" s="290"/>
      <c r="H359" s="241">
        <f>SUM(H348:H358)</f>
        <v>11200</v>
      </c>
      <c r="I359" s="242">
        <f>SUM(I348:I358)</f>
        <v>8000</v>
      </c>
      <c r="J359" s="137">
        <f si="24" t="shared"/>
        <v>12320.000000000002</v>
      </c>
      <c r="K359" s="138">
        <f si="25" t="shared"/>
        <v>8800</v>
      </c>
      <c r="L359" s="137">
        <f si="26" t="shared"/>
        <v>13552.000000000004</v>
      </c>
      <c r="M359" s="138">
        <f si="27" t="shared"/>
        <v>9680</v>
      </c>
    </row>
    <row customFormat="1" ht="57.75" r="360" s="3">
      <c r="A360" s="289">
        <v>39</v>
      </c>
      <c r="B360" s="227" t="s">
        <v>181</v>
      </c>
      <c r="C360" s="83"/>
      <c r="D360" s="83"/>
      <c r="E360" s="108" t="s">
        <v>179</v>
      </c>
      <c r="F360" s="83"/>
      <c r="G360" s="110" t="s">
        <v>24</v>
      </c>
      <c r="H360" s="57"/>
      <c r="I360" s="58"/>
      <c r="J360" s="57">
        <f si="24" t="shared"/>
        <v>0</v>
      </c>
      <c r="K360" s="58">
        <f si="25" t="shared"/>
        <v>0</v>
      </c>
      <c r="L360" s="57">
        <f si="26" t="shared"/>
        <v>0</v>
      </c>
      <c r="M360" s="58">
        <f si="27" t="shared"/>
        <v>0</v>
      </c>
    </row>
    <row customFormat="1" r="361" s="3">
      <c r="A361" s="29"/>
      <c r="B361" s="30"/>
      <c r="C361" s="31"/>
      <c r="D361" s="31"/>
      <c r="E361" s="31"/>
      <c r="F361" s="31" t="s">
        <v>69</v>
      </c>
      <c r="G361" s="164" t="s">
        <v>26</v>
      </c>
      <c r="H361" s="26">
        <v>1000</v>
      </c>
      <c r="I361" s="35"/>
      <c r="J361" s="26">
        <f si="24" t="shared"/>
        <v>1100</v>
      </c>
      <c r="K361" s="35">
        <f si="25" t="shared"/>
        <v>0</v>
      </c>
      <c r="L361" s="26">
        <f si="26" t="shared"/>
        <v>1210</v>
      </c>
      <c r="M361" s="35">
        <f si="27" t="shared"/>
        <v>0</v>
      </c>
    </row>
    <row customFormat="1" r="362" s="3">
      <c r="A362" s="29" t="s">
        <v>150</v>
      </c>
      <c r="B362" s="30"/>
      <c r="C362" s="31"/>
      <c r="D362" s="31"/>
      <c r="E362" s="31"/>
      <c r="F362" s="31"/>
      <c r="G362" s="73" t="s">
        <v>27</v>
      </c>
      <c r="H362" s="26">
        <v>1000</v>
      </c>
      <c r="I362" s="35"/>
      <c r="J362" s="26">
        <f si="24" t="shared"/>
        <v>1100</v>
      </c>
      <c r="K362" s="35">
        <f si="25" t="shared"/>
        <v>0</v>
      </c>
      <c r="L362" s="26">
        <f si="26" t="shared"/>
        <v>1210</v>
      </c>
      <c r="M362" s="35">
        <f si="27" t="shared"/>
        <v>0</v>
      </c>
    </row>
    <row customFormat="1" r="363" s="3">
      <c r="A363" s="29"/>
      <c r="B363" s="30"/>
      <c r="C363" s="31"/>
      <c r="D363" s="31"/>
      <c r="E363" s="31"/>
      <c r="F363" s="31" t="s">
        <v>29</v>
      </c>
      <c r="G363" s="164" t="s">
        <v>26</v>
      </c>
      <c r="H363" s="26">
        <v>1000</v>
      </c>
      <c r="I363" s="35"/>
      <c r="J363" s="26">
        <f si="24" t="shared"/>
        <v>1100</v>
      </c>
      <c r="K363" s="35">
        <f si="25" t="shared"/>
        <v>0</v>
      </c>
      <c r="L363" s="26">
        <f si="26" t="shared"/>
        <v>1210</v>
      </c>
      <c r="M363" s="35">
        <f si="27" t="shared"/>
        <v>0</v>
      </c>
    </row>
    <row customFormat="1" r="364" s="3">
      <c r="A364" s="29"/>
      <c r="B364" s="30"/>
      <c r="C364" s="31"/>
      <c r="D364" s="31"/>
      <c r="E364" s="31"/>
      <c r="F364" s="31"/>
      <c r="G364" s="73" t="s">
        <v>27</v>
      </c>
      <c r="H364" s="26">
        <v>1000</v>
      </c>
      <c r="I364" s="35"/>
      <c r="J364" s="26">
        <f si="24" t="shared"/>
        <v>1100</v>
      </c>
      <c r="K364" s="35">
        <f si="25" t="shared"/>
        <v>0</v>
      </c>
      <c r="L364" s="26">
        <f si="26" t="shared"/>
        <v>1210</v>
      </c>
      <c r="M364" s="35">
        <f si="27" t="shared"/>
        <v>0</v>
      </c>
    </row>
    <row customFormat="1" r="365" s="3">
      <c r="A365" s="29"/>
      <c r="B365" s="30"/>
      <c r="C365" s="31"/>
      <c r="D365" s="31"/>
      <c r="E365" s="31"/>
      <c r="F365" s="31" t="s">
        <v>57</v>
      </c>
      <c r="G365" s="164" t="s">
        <v>26</v>
      </c>
      <c r="H365" s="26">
        <v>500</v>
      </c>
      <c r="I365" s="35"/>
      <c r="J365" s="26">
        <f si="24" t="shared"/>
        <v>550</v>
      </c>
      <c r="K365" s="35">
        <f si="25" t="shared"/>
        <v>0</v>
      </c>
      <c r="L365" s="26">
        <f si="26" t="shared"/>
        <v>605</v>
      </c>
      <c r="M365" s="35">
        <f si="27" t="shared"/>
        <v>0</v>
      </c>
    </row>
    <row customFormat="1" r="366" s="3">
      <c r="A366" s="29"/>
      <c r="B366" s="30"/>
      <c r="C366" s="31"/>
      <c r="D366" s="31"/>
      <c r="E366" s="31"/>
      <c r="F366" s="31"/>
      <c r="G366" s="73" t="s">
        <v>27</v>
      </c>
      <c r="H366" s="26">
        <v>500</v>
      </c>
      <c r="I366" s="35"/>
      <c r="J366" s="26">
        <f si="24" t="shared"/>
        <v>550</v>
      </c>
      <c r="K366" s="35">
        <f si="25" t="shared"/>
        <v>0</v>
      </c>
      <c r="L366" s="26">
        <f si="26" t="shared"/>
        <v>605</v>
      </c>
      <c r="M366" s="35">
        <f si="27" t="shared"/>
        <v>0</v>
      </c>
    </row>
    <row customFormat="1" r="367" s="3">
      <c r="A367" s="29"/>
      <c r="B367" s="30"/>
      <c r="C367" s="31"/>
      <c r="D367" s="31"/>
      <c r="E367" s="31"/>
      <c r="F367" s="31" t="s">
        <v>38</v>
      </c>
      <c r="G367" s="164" t="s">
        <v>26</v>
      </c>
      <c r="H367" s="26">
        <v>1000</v>
      </c>
      <c r="I367" s="35"/>
      <c r="J367" s="26">
        <f si="24" t="shared"/>
        <v>1100</v>
      </c>
      <c r="K367" s="35">
        <f si="25" t="shared"/>
        <v>0</v>
      </c>
      <c r="L367" s="26">
        <f si="26" t="shared"/>
        <v>1210</v>
      </c>
      <c r="M367" s="35">
        <f si="27" t="shared"/>
        <v>0</v>
      </c>
    </row>
    <row customFormat="1" r="368" s="3">
      <c r="A368" s="29"/>
      <c r="B368" s="38"/>
      <c r="C368" s="39"/>
      <c r="D368" s="39"/>
      <c r="E368" s="39"/>
      <c r="F368" s="39"/>
      <c r="G368" s="40" t="s">
        <v>27</v>
      </c>
      <c r="H368" s="43">
        <v>2000</v>
      </c>
      <c r="I368" s="42"/>
      <c r="J368" s="43">
        <f si="24" t="shared"/>
        <v>2200</v>
      </c>
      <c r="K368" s="42">
        <f si="25" t="shared"/>
        <v>0</v>
      </c>
      <c r="L368" s="43">
        <f si="26" t="shared"/>
        <v>2420</v>
      </c>
      <c r="M368" s="42">
        <f si="27" t="shared"/>
        <v>0</v>
      </c>
    </row>
    <row customFormat="1" r="369" s="3">
      <c r="A369" s="29"/>
      <c r="B369" s="237" t="s">
        <v>22</v>
      </c>
      <c r="C369" s="238"/>
      <c r="D369" s="238"/>
      <c r="E369" s="238"/>
      <c r="F369" s="238"/>
      <c r="G369" s="290"/>
      <c r="H369" s="241">
        <f>SUM(H360:H368)</f>
        <v>8000</v>
      </c>
      <c r="I369" s="242">
        <f>SUM(I360:I368)</f>
        <v>0</v>
      </c>
      <c r="J369" s="137">
        <f si="24" t="shared"/>
        <v>8800</v>
      </c>
      <c r="K369" s="138">
        <f si="25" t="shared"/>
        <v>0</v>
      </c>
      <c r="L369" s="137">
        <f si="26" t="shared"/>
        <v>9680</v>
      </c>
      <c r="M369" s="138">
        <f si="27" t="shared"/>
        <v>0</v>
      </c>
    </row>
    <row r="370">
      <c r="A370" s="29">
        <v>40</v>
      </c>
      <c r="B370" s="269" t="s">
        <v>182</v>
      </c>
      <c r="C370" s="83"/>
      <c r="D370" s="83"/>
      <c r="E370" s="108" t="s">
        <v>179</v>
      </c>
      <c r="F370" s="83"/>
      <c r="G370" s="110" t="s">
        <v>14</v>
      </c>
      <c r="H370" s="57"/>
      <c r="I370" s="58"/>
      <c r="J370" s="57">
        <f si="24" t="shared"/>
        <v>0</v>
      </c>
      <c r="K370" s="58">
        <f si="25" t="shared"/>
        <v>0</v>
      </c>
      <c r="L370" s="57">
        <f si="26" t="shared"/>
        <v>0</v>
      </c>
      <c r="M370" s="58">
        <f si="27" t="shared"/>
        <v>0</v>
      </c>
    </row>
    <row r="371">
      <c r="A371" s="289"/>
      <c r="B371" s="270" t="s">
        <v>183</v>
      </c>
      <c r="C371" s="31"/>
      <c r="D371" s="31"/>
      <c r="E371" s="31"/>
      <c r="F371" s="31"/>
      <c r="G371" s="73"/>
      <c r="H371" s="26"/>
      <c r="I371" s="35"/>
      <c r="J371" s="26">
        <f si="24" t="shared"/>
        <v>0</v>
      </c>
      <c r="K371" s="35">
        <f si="25" t="shared"/>
        <v>0</v>
      </c>
      <c r="L371" s="26">
        <f si="26" t="shared"/>
        <v>0</v>
      </c>
      <c r="M371" s="35">
        <f si="27" t="shared"/>
        <v>0</v>
      </c>
    </row>
    <row r="372">
      <c r="A372" s="29"/>
      <c r="B372" s="270" t="s">
        <v>184</v>
      </c>
      <c r="C372" s="31"/>
      <c r="D372" s="31"/>
      <c r="E372" s="31"/>
      <c r="F372" s="31"/>
      <c r="G372" s="73"/>
      <c r="H372" s="26"/>
      <c r="I372" s="35"/>
      <c r="J372" s="26">
        <f si="24" t="shared"/>
        <v>0</v>
      </c>
      <c r="K372" s="35">
        <f si="25" t="shared"/>
        <v>0</v>
      </c>
      <c r="L372" s="26">
        <f si="26" t="shared"/>
        <v>0</v>
      </c>
      <c r="M372" s="35">
        <f si="27" t="shared"/>
        <v>0</v>
      </c>
    </row>
    <row r="373">
      <c r="A373" s="29" t="s">
        <v>150</v>
      </c>
      <c r="B373" s="30"/>
      <c r="C373" s="31"/>
      <c r="D373" s="31"/>
      <c r="E373" s="31"/>
      <c r="F373" s="31" t="s">
        <v>69</v>
      </c>
      <c r="G373" s="164" t="s">
        <v>26</v>
      </c>
      <c r="H373" s="26">
        <v>5000</v>
      </c>
      <c r="I373" s="35"/>
      <c r="J373" s="26">
        <f si="24" t="shared"/>
        <v>5500</v>
      </c>
      <c r="K373" s="35">
        <f si="25" t="shared"/>
        <v>0</v>
      </c>
      <c r="L373" s="26">
        <f si="26" t="shared"/>
        <v>6050.0000000000009</v>
      </c>
      <c r="M373" s="35">
        <f si="27" t="shared"/>
        <v>0</v>
      </c>
    </row>
    <row r="374">
      <c r="A374" s="29"/>
      <c r="B374" s="30"/>
      <c r="C374" s="31"/>
      <c r="D374" s="31"/>
      <c r="E374" s="31"/>
      <c r="F374" s="31" t="s">
        <v>29</v>
      </c>
      <c r="G374" s="164" t="s">
        <v>26</v>
      </c>
      <c r="H374" s="26">
        <v>2000</v>
      </c>
      <c r="I374" s="35"/>
      <c r="J374" s="26">
        <f si="24" t="shared"/>
        <v>2200</v>
      </c>
      <c r="K374" s="35">
        <f si="25" t="shared"/>
        <v>0</v>
      </c>
      <c r="L374" s="26">
        <f si="26" t="shared"/>
        <v>2420</v>
      </c>
      <c r="M374" s="35">
        <f si="27" t="shared"/>
        <v>0</v>
      </c>
    </row>
    <row r="375">
      <c r="A375" s="29"/>
      <c r="B375" s="30"/>
      <c r="C375" s="31"/>
      <c r="D375" s="31"/>
      <c r="E375" s="31"/>
      <c r="F375" s="31" t="s">
        <v>185</v>
      </c>
      <c r="G375" s="164" t="s">
        <v>26</v>
      </c>
      <c r="H375" s="26">
        <v>1000</v>
      </c>
      <c r="I375" s="35"/>
      <c r="J375" s="26">
        <f si="24" t="shared"/>
        <v>1100</v>
      </c>
      <c r="K375" s="35">
        <f si="25" t="shared"/>
        <v>0</v>
      </c>
      <c r="L375" s="26">
        <f si="26" t="shared"/>
        <v>1210</v>
      </c>
      <c r="M375" s="35">
        <f si="27" t="shared"/>
        <v>0</v>
      </c>
    </row>
    <row r="376">
      <c r="A376" s="29"/>
      <c r="B376" s="30"/>
      <c r="C376" s="31"/>
      <c r="D376" s="31"/>
      <c r="E376" s="31"/>
      <c r="F376" s="31" t="s">
        <v>186</v>
      </c>
      <c r="G376" s="164" t="s">
        <v>26</v>
      </c>
      <c r="H376" s="26"/>
      <c r="I376" s="35">
        <v>3000</v>
      </c>
      <c r="J376" s="26">
        <f si="24" t="shared"/>
        <v>0</v>
      </c>
      <c r="K376" s="35">
        <f si="25" t="shared"/>
        <v>3300.0000000000005</v>
      </c>
      <c r="L376" s="26">
        <f si="26" t="shared"/>
        <v>0</v>
      </c>
      <c r="M376" s="35">
        <f si="27" t="shared"/>
        <v>3630.0000000000009</v>
      </c>
    </row>
    <row r="377">
      <c r="A377" s="29"/>
      <c r="B377" s="30"/>
      <c r="C377" s="31"/>
      <c r="D377" s="31"/>
      <c r="E377" s="31"/>
      <c r="F377" s="31" t="s">
        <v>187</v>
      </c>
      <c r="G377" s="164" t="s">
        <v>26</v>
      </c>
      <c r="H377" s="26"/>
      <c r="I377" s="35">
        <v>6000</v>
      </c>
      <c r="J377" s="26">
        <f si="24" t="shared"/>
        <v>0</v>
      </c>
      <c r="K377" s="35">
        <f si="25" t="shared"/>
        <v>6600.0000000000009</v>
      </c>
      <c r="L377" s="26">
        <f si="26" t="shared"/>
        <v>0</v>
      </c>
      <c r="M377" s="35">
        <f si="27" t="shared"/>
        <v>7260.0000000000018</v>
      </c>
    </row>
    <row r="378">
      <c r="A378" s="29"/>
      <c r="B378" s="30"/>
      <c r="C378" s="31"/>
      <c r="D378" s="31"/>
      <c r="E378" s="31"/>
      <c r="F378" s="31" t="s">
        <v>188</v>
      </c>
      <c r="G378" s="164" t="s">
        <v>26</v>
      </c>
      <c r="H378" s="26"/>
      <c r="I378" s="35">
        <v>9000</v>
      </c>
      <c r="J378" s="26">
        <f si="24" t="shared"/>
        <v>0</v>
      </c>
      <c r="K378" s="35">
        <f si="25" t="shared"/>
        <v>9900</v>
      </c>
      <c r="L378" s="26">
        <f si="26" t="shared"/>
        <v>0</v>
      </c>
      <c r="M378" s="35">
        <f si="27" t="shared"/>
        <v>10890</v>
      </c>
    </row>
    <row r="379">
      <c r="A379" s="29"/>
      <c r="B379" s="30"/>
      <c r="C379" s="31"/>
      <c r="D379" s="31"/>
      <c r="E379" s="31"/>
      <c r="F379" s="31" t="s">
        <v>104</v>
      </c>
      <c r="G379" s="164" t="s">
        <v>26</v>
      </c>
      <c r="H379" s="26">
        <v>400</v>
      </c>
      <c r="I379" s="35"/>
      <c r="J379" s="26">
        <f si="24" t="shared"/>
        <v>440.00000000000006</v>
      </c>
      <c r="K379" s="35">
        <f si="25" t="shared"/>
        <v>0</v>
      </c>
      <c r="L379" s="26">
        <f si="26" t="shared"/>
        <v>484.00000000000011</v>
      </c>
      <c r="M379" s="35">
        <f si="27" t="shared"/>
        <v>0</v>
      </c>
    </row>
    <row r="380">
      <c r="A380" s="29"/>
      <c r="B380" s="30"/>
      <c r="C380" s="31"/>
      <c r="D380" s="31"/>
      <c r="E380" s="31"/>
      <c r="F380" s="31" t="s">
        <v>66</v>
      </c>
      <c r="G380" s="164" t="s">
        <v>26</v>
      </c>
      <c r="H380" s="26">
        <v>1000</v>
      </c>
      <c r="I380" s="35"/>
      <c r="J380" s="26">
        <f si="24" t="shared"/>
        <v>1100</v>
      </c>
      <c r="K380" s="35">
        <f si="25" t="shared"/>
        <v>0</v>
      </c>
      <c r="L380" s="26">
        <f si="26" t="shared"/>
        <v>1210</v>
      </c>
      <c r="M380" s="35">
        <f si="27" t="shared"/>
        <v>0</v>
      </c>
    </row>
    <row r="381">
      <c r="A381" s="29"/>
      <c r="B381" s="30"/>
      <c r="C381" s="31"/>
      <c r="D381" s="31"/>
      <c r="E381" s="31"/>
      <c r="F381" s="31" t="s">
        <v>18</v>
      </c>
      <c r="G381" s="164" t="s">
        <v>26</v>
      </c>
      <c r="H381" s="26"/>
      <c r="I381" s="35">
        <v>5000</v>
      </c>
      <c r="J381" s="26">
        <f si="24" t="shared"/>
        <v>0</v>
      </c>
      <c r="K381" s="35">
        <f si="25" t="shared"/>
        <v>5500</v>
      </c>
      <c r="L381" s="26">
        <f si="26" t="shared"/>
        <v>0</v>
      </c>
      <c r="M381" s="35">
        <f si="27" t="shared"/>
        <v>6050.0000000000009</v>
      </c>
    </row>
    <row r="382">
      <c r="A382" s="29" t="s">
        <v>150</v>
      </c>
      <c r="B382" s="30"/>
      <c r="C382" s="31"/>
      <c r="D382" s="31"/>
      <c r="E382" s="31"/>
      <c r="F382" s="31" t="s">
        <v>107</v>
      </c>
      <c r="G382" s="164" t="s">
        <v>26</v>
      </c>
      <c r="H382" s="26"/>
      <c r="I382" s="35">
        <v>20000</v>
      </c>
      <c r="J382" s="26">
        <f si="24" t="shared"/>
        <v>0</v>
      </c>
      <c r="K382" s="35">
        <f si="25" t="shared"/>
        <v>22000</v>
      </c>
      <c r="L382" s="26">
        <f si="26" t="shared"/>
        <v>0</v>
      </c>
      <c r="M382" s="35">
        <f si="27" t="shared"/>
        <v>24200.000000000004</v>
      </c>
    </row>
    <row r="383">
      <c r="A383" s="29"/>
      <c r="B383" s="30"/>
      <c r="C383" s="31"/>
      <c r="D383" s="31"/>
      <c r="E383" s="31"/>
      <c r="F383" s="31" t="s">
        <v>108</v>
      </c>
      <c r="G383" s="164" t="s">
        <v>26</v>
      </c>
      <c r="H383" s="26">
        <v>7000</v>
      </c>
      <c r="I383" s="35"/>
      <c r="J383" s="26">
        <f si="24" t="shared"/>
        <v>7700.0000000000009</v>
      </c>
      <c r="K383" s="35">
        <f si="25" t="shared"/>
        <v>0</v>
      </c>
      <c r="L383" s="26">
        <f si="26" t="shared"/>
        <v>8470.0000000000018</v>
      </c>
      <c r="M383" s="35">
        <f si="27" t="shared"/>
        <v>0</v>
      </c>
    </row>
    <row r="384">
      <c r="A384" s="29"/>
      <c r="B384" s="38"/>
      <c r="C384" s="39"/>
      <c r="D384" s="39"/>
      <c r="E384" s="39"/>
      <c r="F384" s="39" t="s">
        <v>123</v>
      </c>
      <c r="G384" s="166" t="s">
        <v>26</v>
      </c>
      <c r="H384" s="43"/>
      <c r="I384" s="42">
        <v>500</v>
      </c>
      <c r="J384" s="43">
        <f si="24" t="shared"/>
        <v>0</v>
      </c>
      <c r="K384" s="42">
        <f si="25" t="shared"/>
        <v>550</v>
      </c>
      <c r="L384" s="43">
        <f si="26" t="shared"/>
        <v>0</v>
      </c>
      <c r="M384" s="42">
        <f si="27" t="shared"/>
        <v>605</v>
      </c>
    </row>
    <row r="385">
      <c r="A385" s="29"/>
      <c r="B385" s="237" t="s">
        <v>189</v>
      </c>
      <c r="C385" s="293"/>
      <c r="D385" s="293"/>
      <c r="E385" s="238"/>
      <c r="F385" s="238"/>
      <c r="G385" s="290"/>
      <c r="H385" s="241">
        <f>SUM(H370:H384)</f>
        <v>16400</v>
      </c>
      <c r="I385" s="242">
        <f>SUM(I370:I384)</f>
        <v>43500</v>
      </c>
      <c r="J385" s="137">
        <f si="24" t="shared"/>
        <v>18040</v>
      </c>
      <c r="K385" s="138">
        <f si="25" t="shared"/>
        <v>47850.000000000007</v>
      </c>
      <c r="L385" s="137">
        <f si="26" t="shared"/>
        <v>19844</v>
      </c>
      <c r="M385" s="138">
        <f si="27" t="shared"/>
        <v>52635.000000000015</v>
      </c>
    </row>
    <row ht="43.5" r="386">
      <c r="A386" s="29">
        <v>41</v>
      </c>
      <c r="B386" s="52" t="s">
        <v>190</v>
      </c>
      <c r="C386" s="83"/>
      <c r="D386" s="83"/>
      <c r="E386" s="108" t="s">
        <v>179</v>
      </c>
      <c r="F386" s="83"/>
      <c r="G386" s="141" t="s">
        <v>24</v>
      </c>
      <c r="H386" s="57"/>
      <c r="I386" s="58"/>
      <c r="J386" s="57">
        <f si="24" t="shared"/>
        <v>0</v>
      </c>
      <c r="K386" s="58">
        <f si="25" t="shared"/>
        <v>0</v>
      </c>
      <c r="L386" s="57">
        <f si="26" t="shared"/>
        <v>0</v>
      </c>
      <c r="M386" s="58">
        <f si="27" t="shared"/>
        <v>0</v>
      </c>
    </row>
    <row r="387">
      <c r="A387" s="29"/>
      <c r="B387" s="30"/>
      <c r="C387" s="31"/>
      <c r="D387" s="31"/>
      <c r="E387" s="31" t="s">
        <v>118</v>
      </c>
      <c r="F387" s="31"/>
      <c r="G387" s="164" t="s">
        <v>14</v>
      </c>
      <c r="H387" s="26">
        <v>1000</v>
      </c>
      <c r="I387" s="35"/>
      <c r="J387" s="26">
        <f si="24" t="shared"/>
        <v>1100</v>
      </c>
      <c r="K387" s="35">
        <f si="25" t="shared"/>
        <v>0</v>
      </c>
      <c r="L387" s="26">
        <f si="26" t="shared"/>
        <v>1210</v>
      </c>
      <c r="M387" s="35">
        <f si="27" t="shared"/>
        <v>0</v>
      </c>
    </row>
    <row r="388">
      <c r="A388" s="29"/>
      <c r="B388" s="30"/>
      <c r="C388" s="31"/>
      <c r="D388" s="31"/>
      <c r="E388" s="31"/>
      <c r="F388" s="31"/>
      <c r="G388" s="164" t="s">
        <v>27</v>
      </c>
      <c r="H388" s="26">
        <v>1000</v>
      </c>
      <c r="I388" s="35"/>
      <c r="J388" s="26">
        <f si="24" t="shared"/>
        <v>1100</v>
      </c>
      <c r="K388" s="35">
        <f si="25" t="shared"/>
        <v>0</v>
      </c>
      <c r="L388" s="26">
        <f si="26" t="shared"/>
        <v>1210</v>
      </c>
      <c r="M388" s="35">
        <f si="27" t="shared"/>
        <v>0</v>
      </c>
    </row>
    <row r="389">
      <c r="A389" s="29" t="s">
        <v>150</v>
      </c>
      <c r="B389" s="30"/>
      <c r="C389" s="31"/>
      <c r="D389" s="31"/>
      <c r="E389" s="31" t="s">
        <v>29</v>
      </c>
      <c r="F389" s="31"/>
      <c r="G389" s="164" t="s">
        <v>26</v>
      </c>
      <c r="H389" s="26">
        <v>500</v>
      </c>
      <c r="I389" s="35"/>
      <c r="J389" s="26">
        <f si="24" t="shared"/>
        <v>550</v>
      </c>
      <c r="K389" s="35">
        <f si="25" t="shared"/>
        <v>0</v>
      </c>
      <c r="L389" s="26">
        <f si="26" t="shared"/>
        <v>605</v>
      </c>
      <c r="M389" s="35">
        <f si="27" t="shared"/>
        <v>0</v>
      </c>
    </row>
    <row r="390">
      <c r="A390" s="29"/>
      <c r="B390" s="30"/>
      <c r="C390" s="31"/>
      <c r="D390" s="31"/>
      <c r="E390" s="31"/>
      <c r="F390" s="31"/>
      <c r="G390" s="164" t="s">
        <v>27</v>
      </c>
      <c r="H390" s="26">
        <v>500</v>
      </c>
      <c r="I390" s="35"/>
      <c r="J390" s="26">
        <f si="24" t="shared"/>
        <v>550</v>
      </c>
      <c r="K390" s="35">
        <f si="25" t="shared"/>
        <v>0</v>
      </c>
      <c r="L390" s="26">
        <f si="26" t="shared"/>
        <v>605</v>
      </c>
      <c r="M390" s="35">
        <f si="27" t="shared"/>
        <v>0</v>
      </c>
    </row>
    <row ht="45" r="391">
      <c r="A391" s="29"/>
      <c r="B391" s="30"/>
      <c r="C391" s="31"/>
      <c r="D391" s="31"/>
      <c r="E391" s="61" t="s">
        <v>191</v>
      </c>
      <c r="F391" s="31"/>
      <c r="G391" s="164" t="s">
        <v>26</v>
      </c>
      <c r="H391" s="26">
        <v>1500</v>
      </c>
      <c r="I391" s="35"/>
      <c r="J391" s="26">
        <f ref="J391:J454" si="28" t="shared">H391*1.1</f>
        <v>1650.0000000000002</v>
      </c>
      <c r="K391" s="35">
        <f ref="K391:K454" si="29" t="shared">I391*1.1</f>
        <v>0</v>
      </c>
      <c r="L391" s="26">
        <f ref="L391:L454" si="30" t="shared">J391*1.1</f>
        <v>1815.0000000000005</v>
      </c>
      <c r="M391" s="35">
        <f ref="M391:M454" si="31" t="shared">K391*1.1</f>
        <v>0</v>
      </c>
    </row>
    <row r="392">
      <c r="A392" s="29"/>
      <c r="B392" s="38"/>
      <c r="C392" s="39"/>
      <c r="D392" s="39"/>
      <c r="E392" s="39"/>
      <c r="F392" s="39"/>
      <c r="G392" s="40"/>
      <c r="H392" s="43"/>
      <c r="I392" s="42"/>
      <c r="J392" s="43">
        <f si="28" t="shared"/>
        <v>0</v>
      </c>
      <c r="K392" s="42">
        <f si="29" t="shared"/>
        <v>0</v>
      </c>
      <c r="L392" s="43">
        <f si="30" t="shared"/>
        <v>0</v>
      </c>
      <c r="M392" s="42">
        <f si="31" t="shared"/>
        <v>0</v>
      </c>
    </row>
    <row r="393">
      <c r="A393" s="29"/>
      <c r="B393" s="237" t="s">
        <v>22</v>
      </c>
      <c r="C393" s="238"/>
      <c r="D393" s="238"/>
      <c r="E393" s="238"/>
      <c r="F393" s="238"/>
      <c r="G393" s="290"/>
      <c r="H393" s="241">
        <f>SUM(H386:H392)</f>
        <v>4500</v>
      </c>
      <c r="I393" s="242">
        <f>SUM(I386:I392)</f>
        <v>0</v>
      </c>
      <c r="J393" s="137">
        <f si="28" t="shared"/>
        <v>4950</v>
      </c>
      <c r="K393" s="138">
        <f si="29" t="shared"/>
        <v>0</v>
      </c>
      <c r="L393" s="137">
        <f si="30" t="shared"/>
        <v>5445</v>
      </c>
      <c r="M393" s="138">
        <f si="31" t="shared"/>
        <v>0</v>
      </c>
    </row>
    <row ht="57.75" r="394">
      <c r="A394" s="29">
        <v>42</v>
      </c>
      <c r="B394" s="247" t="s">
        <v>192</v>
      </c>
      <c r="C394" s="294"/>
      <c r="D394" s="294"/>
      <c r="E394" s="248" t="s">
        <v>179</v>
      </c>
      <c r="F394" s="294"/>
      <c r="G394" s="274" t="s">
        <v>54</v>
      </c>
      <c r="H394" s="251"/>
      <c r="I394" s="252"/>
      <c r="J394" s="57">
        <f si="28" t="shared"/>
        <v>0</v>
      </c>
      <c r="K394" s="58">
        <f si="29" t="shared"/>
        <v>0</v>
      </c>
      <c r="L394" s="57">
        <f si="30" t="shared"/>
        <v>0</v>
      </c>
      <c r="M394" s="58">
        <f si="31" t="shared"/>
        <v>0</v>
      </c>
    </row>
    <row ht="30" r="395">
      <c r="A395" s="29"/>
      <c r="B395" s="253"/>
      <c r="C395" s="295"/>
      <c r="D395" s="295"/>
      <c r="E395" s="254"/>
      <c r="F395" s="296" t="s">
        <v>131</v>
      </c>
      <c r="G395" s="297" t="s">
        <v>14</v>
      </c>
      <c r="H395" s="257"/>
      <c r="I395" s="258"/>
      <c r="J395" s="26">
        <f si="28" t="shared"/>
        <v>0</v>
      </c>
      <c r="K395" s="35">
        <f si="29" t="shared"/>
        <v>0</v>
      </c>
      <c r="L395" s="26">
        <f si="30" t="shared"/>
        <v>0</v>
      </c>
      <c r="M395" s="35">
        <f si="31" t="shared"/>
        <v>0</v>
      </c>
    </row>
    <row r="396">
      <c r="A396" s="29"/>
      <c r="B396" s="253"/>
      <c r="C396" s="295"/>
      <c r="D396" s="295"/>
      <c r="E396" s="254"/>
      <c r="F396" s="296" t="s">
        <v>38</v>
      </c>
      <c r="G396" s="297"/>
      <c r="H396" s="257">
        <v>2000</v>
      </c>
      <c r="I396" s="258"/>
      <c r="J396" s="26">
        <f si="28" t="shared"/>
        <v>2200</v>
      </c>
      <c r="K396" s="35">
        <f si="29" t="shared"/>
        <v>0</v>
      </c>
      <c r="L396" s="26">
        <f si="30" t="shared"/>
        <v>2420</v>
      </c>
      <c r="M396" s="35">
        <f si="31" t="shared"/>
        <v>0</v>
      </c>
    </row>
    <row r="397">
      <c r="A397" s="29"/>
      <c r="B397" s="253"/>
      <c r="C397" s="295"/>
      <c r="D397" s="295"/>
      <c r="E397" s="254"/>
      <c r="F397" s="296" t="s">
        <v>104</v>
      </c>
      <c r="G397" s="297"/>
      <c r="H397" s="257">
        <v>500</v>
      </c>
      <c r="I397" s="258"/>
      <c r="J397" s="26">
        <f si="28" t="shared"/>
        <v>550</v>
      </c>
      <c r="K397" s="35">
        <f si="29" t="shared"/>
        <v>0</v>
      </c>
      <c r="L397" s="26">
        <f si="30" t="shared"/>
        <v>605</v>
      </c>
      <c r="M397" s="35">
        <f si="31" t="shared"/>
        <v>0</v>
      </c>
    </row>
    <row r="398">
      <c r="A398" s="29"/>
      <c r="B398" s="253"/>
      <c r="C398" s="295"/>
      <c r="D398" s="295"/>
      <c r="E398" s="254"/>
      <c r="F398" s="296" t="s">
        <v>29</v>
      </c>
      <c r="G398" s="297"/>
      <c r="H398" s="257">
        <v>500</v>
      </c>
      <c r="I398" s="258"/>
      <c r="J398" s="26">
        <f si="28" t="shared"/>
        <v>550</v>
      </c>
      <c r="K398" s="35">
        <f si="29" t="shared"/>
        <v>0</v>
      </c>
      <c r="L398" s="26">
        <f si="30" t="shared"/>
        <v>605</v>
      </c>
      <c r="M398" s="35">
        <f si="31" t="shared"/>
        <v>0</v>
      </c>
    </row>
    <row r="399">
      <c r="A399" s="29"/>
      <c r="B399" s="259"/>
      <c r="C399" s="298"/>
      <c r="D399" s="298"/>
      <c r="E399" s="260"/>
      <c r="F399" s="299" t="s">
        <v>18</v>
      </c>
      <c r="G399" s="300"/>
      <c r="H399" s="263"/>
      <c r="I399" s="264">
        <v>2500</v>
      </c>
      <c r="J399" s="43">
        <f si="28" t="shared"/>
        <v>0</v>
      </c>
      <c r="K399" s="42">
        <f si="29" t="shared"/>
        <v>2750</v>
      </c>
      <c r="L399" s="43">
        <f si="30" t="shared"/>
        <v>0</v>
      </c>
      <c r="M399" s="42">
        <f si="31" t="shared"/>
        <v>3025.0000000000005</v>
      </c>
    </row>
    <row r="400">
      <c r="A400" s="29"/>
      <c r="B400" s="301" t="s">
        <v>22</v>
      </c>
      <c r="C400" s="302"/>
      <c r="D400" s="302"/>
      <c r="E400" s="302"/>
      <c r="F400" s="302"/>
      <c r="G400" s="303"/>
      <c r="H400" s="241">
        <f>SUM(H394:H399)</f>
        <v>3000</v>
      </c>
      <c r="I400" s="242">
        <f>SUM(I394:I399)</f>
        <v>2500</v>
      </c>
      <c r="J400" s="137">
        <f si="28" t="shared"/>
        <v>3300.0000000000005</v>
      </c>
      <c r="K400" s="138">
        <f si="29" t="shared"/>
        <v>2750</v>
      </c>
      <c r="L400" s="137">
        <f si="30" t="shared"/>
        <v>3630.0000000000009</v>
      </c>
      <c r="M400" s="138">
        <f si="31" t="shared"/>
        <v>3025.0000000000005</v>
      </c>
    </row>
    <row r="401">
      <c r="A401" s="29">
        <v>43</v>
      </c>
      <c r="B401" s="269" t="s">
        <v>193</v>
      </c>
      <c r="C401" s="304"/>
      <c r="D401" s="304"/>
      <c r="E401" s="305" t="s">
        <v>194</v>
      </c>
      <c r="F401" s="304"/>
      <c r="G401" s="110" t="s">
        <v>24</v>
      </c>
      <c r="H401" s="57"/>
      <c r="I401" s="58"/>
      <c r="J401" s="57">
        <f si="28" t="shared"/>
        <v>0</v>
      </c>
      <c r="K401" s="58">
        <f si="29" t="shared"/>
        <v>0</v>
      </c>
      <c r="L401" s="57">
        <f si="30" t="shared"/>
        <v>0</v>
      </c>
      <c r="M401" s="58">
        <f si="31" t="shared"/>
        <v>0</v>
      </c>
    </row>
    <row ht="29.25" r="402">
      <c r="A402" s="29"/>
      <c r="B402" s="306" t="s">
        <v>195</v>
      </c>
      <c r="C402" s="307"/>
      <c r="D402" s="307"/>
      <c r="E402" s="307"/>
      <c r="F402" s="308"/>
      <c r="G402" s="86"/>
      <c r="H402" s="26"/>
      <c r="I402" s="35"/>
      <c r="J402" s="26">
        <f si="28" t="shared"/>
        <v>0</v>
      </c>
      <c r="K402" s="35">
        <f si="29" t="shared"/>
        <v>0</v>
      </c>
      <c r="L402" s="26">
        <f si="30" t="shared"/>
        <v>0</v>
      </c>
      <c r="M402" s="35">
        <f si="31" t="shared"/>
        <v>0</v>
      </c>
    </row>
    <row r="403">
      <c r="A403" s="29"/>
      <c r="B403" s="30"/>
      <c r="C403" s="31"/>
      <c r="D403" s="31"/>
      <c r="E403" s="31"/>
      <c r="F403" s="31" t="s">
        <v>29</v>
      </c>
      <c r="G403" s="164" t="s">
        <v>26</v>
      </c>
      <c r="H403" s="26">
        <v>500</v>
      </c>
      <c r="I403" s="35"/>
      <c r="J403" s="26">
        <f si="28" t="shared"/>
        <v>550</v>
      </c>
      <c r="K403" s="35">
        <f si="29" t="shared"/>
        <v>0</v>
      </c>
      <c r="L403" s="26">
        <f si="30" t="shared"/>
        <v>605</v>
      </c>
      <c r="M403" s="35">
        <f si="31" t="shared"/>
        <v>0</v>
      </c>
    </row>
    <row r="404">
      <c r="A404" s="289"/>
      <c r="B404" s="30"/>
      <c r="C404" s="31"/>
      <c r="D404" s="31"/>
      <c r="E404" s="31"/>
      <c r="F404" s="31"/>
      <c r="G404" s="73" t="s">
        <v>27</v>
      </c>
      <c r="H404" s="26">
        <v>500</v>
      </c>
      <c r="I404" s="35"/>
      <c r="J404" s="26">
        <f si="28" t="shared"/>
        <v>550</v>
      </c>
      <c r="K404" s="35">
        <f si="29" t="shared"/>
        <v>0</v>
      </c>
      <c r="L404" s="26">
        <f si="30" t="shared"/>
        <v>605</v>
      </c>
      <c r="M404" s="35">
        <f si="31" t="shared"/>
        <v>0</v>
      </c>
    </row>
    <row r="405">
      <c r="A405" s="29"/>
      <c r="B405" s="30"/>
      <c r="C405" s="31"/>
      <c r="D405" s="31"/>
      <c r="E405" s="31"/>
      <c r="F405" s="31" t="s">
        <v>57</v>
      </c>
      <c r="G405" s="164" t="s">
        <v>26</v>
      </c>
      <c r="H405" s="26">
        <v>500</v>
      </c>
      <c r="I405" s="35"/>
      <c r="J405" s="26">
        <f si="28" t="shared"/>
        <v>550</v>
      </c>
      <c r="K405" s="35">
        <f si="29" t="shared"/>
        <v>0</v>
      </c>
      <c r="L405" s="26">
        <f si="30" t="shared"/>
        <v>605</v>
      </c>
      <c r="M405" s="35">
        <f si="31" t="shared"/>
        <v>0</v>
      </c>
    </row>
    <row r="406">
      <c r="A406" s="29"/>
      <c r="B406" s="30"/>
      <c r="C406" s="31"/>
      <c r="D406" s="31"/>
      <c r="E406" s="31"/>
      <c r="F406" s="31"/>
      <c r="G406" s="73" t="s">
        <v>27</v>
      </c>
      <c r="H406" s="26">
        <v>500</v>
      </c>
      <c r="I406" s="35"/>
      <c r="J406" s="26">
        <f si="28" t="shared"/>
        <v>550</v>
      </c>
      <c r="K406" s="35">
        <f si="29" t="shared"/>
        <v>0</v>
      </c>
      <c r="L406" s="26">
        <f si="30" t="shared"/>
        <v>605</v>
      </c>
      <c r="M406" s="35">
        <f si="31" t="shared"/>
        <v>0</v>
      </c>
    </row>
    <row r="407">
      <c r="A407" s="309"/>
      <c r="B407" s="30"/>
      <c r="C407" s="31"/>
      <c r="D407" s="31"/>
      <c r="E407" s="31"/>
      <c r="F407" s="31" t="s">
        <v>38</v>
      </c>
      <c r="G407" s="164" t="s">
        <v>26</v>
      </c>
      <c r="H407" s="26">
        <v>1500</v>
      </c>
      <c r="I407" s="35"/>
      <c r="J407" s="26">
        <f si="28" t="shared"/>
        <v>1650.0000000000002</v>
      </c>
      <c r="K407" s="35">
        <f si="29" t="shared"/>
        <v>0</v>
      </c>
      <c r="L407" s="26">
        <f si="30" t="shared"/>
        <v>1815.0000000000005</v>
      </c>
      <c r="M407" s="35">
        <f si="31" t="shared"/>
        <v>0</v>
      </c>
    </row>
    <row r="408">
      <c r="A408" s="29"/>
      <c r="B408" s="30"/>
      <c r="C408" s="31"/>
      <c r="D408" s="31"/>
      <c r="E408" s="31"/>
      <c r="F408" s="31"/>
      <c r="G408" s="73" t="s">
        <v>27</v>
      </c>
      <c r="H408" s="26">
        <v>1500</v>
      </c>
      <c r="I408" s="35"/>
      <c r="J408" s="26">
        <f si="28" t="shared"/>
        <v>1650.0000000000002</v>
      </c>
      <c r="K408" s="35">
        <f si="29" t="shared"/>
        <v>0</v>
      </c>
      <c r="L408" s="26">
        <f si="30" t="shared"/>
        <v>1815.0000000000005</v>
      </c>
      <c r="M408" s="35">
        <f si="31" t="shared"/>
        <v>0</v>
      </c>
    </row>
    <row r="409">
      <c r="A409" s="29"/>
      <c r="B409" s="38"/>
      <c r="C409" s="39"/>
      <c r="D409" s="39"/>
      <c r="E409" s="39"/>
      <c r="F409" s="39"/>
      <c r="G409" s="40"/>
      <c r="H409" s="43"/>
      <c r="I409" s="42"/>
      <c r="J409" s="43">
        <f si="28" t="shared"/>
        <v>0</v>
      </c>
      <c r="K409" s="42">
        <f si="29" t="shared"/>
        <v>0</v>
      </c>
      <c r="L409" s="43">
        <f si="30" t="shared"/>
        <v>0</v>
      </c>
      <c r="M409" s="42">
        <f si="31" t="shared"/>
        <v>0</v>
      </c>
    </row>
    <row r="410">
      <c r="A410" s="29"/>
      <c r="B410" s="237" t="s">
        <v>22</v>
      </c>
      <c r="C410" s="238"/>
      <c r="D410" s="238">
        <f>SUBTOTAL(109,D290:D409)</f>
        <v>0</v>
      </c>
      <c r="E410" s="238"/>
      <c r="F410" s="238"/>
      <c r="G410" s="290"/>
      <c r="H410" s="241">
        <f>SUM(H401:H409)</f>
        <v>5000</v>
      </c>
      <c r="I410" s="242">
        <f>SUM(I401:I409)</f>
        <v>0</v>
      </c>
      <c r="J410" s="137">
        <f si="28" t="shared"/>
        <v>5500</v>
      </c>
      <c r="K410" s="138">
        <f si="29" t="shared"/>
        <v>0</v>
      </c>
      <c r="L410" s="137">
        <f si="30" t="shared"/>
        <v>6050.0000000000009</v>
      </c>
      <c r="M410" s="138">
        <f si="31" t="shared"/>
        <v>0</v>
      </c>
    </row>
    <row ht="29.25" r="411">
      <c r="A411" s="29">
        <v>44</v>
      </c>
      <c r="B411" s="227" t="s">
        <v>196</v>
      </c>
      <c r="C411" s="310"/>
      <c r="D411" s="310"/>
      <c r="E411" s="305" t="s">
        <v>194</v>
      </c>
      <c r="F411" s="304"/>
      <c r="G411" s="110" t="s">
        <v>24</v>
      </c>
      <c r="H411" s="57"/>
      <c r="I411" s="58"/>
      <c r="J411" s="57">
        <f si="28" t="shared"/>
        <v>0</v>
      </c>
      <c r="K411" s="58">
        <f si="29" t="shared"/>
        <v>0</v>
      </c>
      <c r="L411" s="57">
        <f si="30" t="shared"/>
        <v>0</v>
      </c>
      <c r="M411" s="58">
        <f si="31" t="shared"/>
        <v>0</v>
      </c>
    </row>
    <row r="412">
      <c r="A412" s="29"/>
      <c r="B412" s="30"/>
      <c r="C412" s="31"/>
      <c r="D412" s="31"/>
      <c r="E412" s="31"/>
      <c r="F412" s="31"/>
      <c r="G412" s="73"/>
      <c r="H412" s="26"/>
      <c r="I412" s="35"/>
      <c r="J412" s="26">
        <f si="28" t="shared"/>
        <v>0</v>
      </c>
      <c r="K412" s="35">
        <f si="29" t="shared"/>
        <v>0</v>
      </c>
      <c r="L412" s="26">
        <f si="30" t="shared"/>
        <v>0</v>
      </c>
      <c r="M412" s="35">
        <f si="31" t="shared"/>
        <v>0</v>
      </c>
    </row>
    <row r="413">
      <c r="A413" s="29"/>
      <c r="B413" s="30"/>
      <c r="C413" s="31"/>
      <c r="D413" s="31"/>
      <c r="E413" s="31"/>
      <c r="F413" s="31" t="s">
        <v>29</v>
      </c>
      <c r="G413" s="164" t="s">
        <v>26</v>
      </c>
      <c r="H413" s="26">
        <v>500</v>
      </c>
      <c r="I413" s="35"/>
      <c r="J413" s="26">
        <f si="28" t="shared"/>
        <v>550</v>
      </c>
      <c r="K413" s="35">
        <f si="29" t="shared"/>
        <v>0</v>
      </c>
      <c r="L413" s="26">
        <f si="30" t="shared"/>
        <v>605</v>
      </c>
      <c r="M413" s="35">
        <f si="31" t="shared"/>
        <v>0</v>
      </c>
    </row>
    <row r="414">
      <c r="A414" s="29"/>
      <c r="B414" s="30"/>
      <c r="C414" s="31"/>
      <c r="D414" s="31"/>
      <c r="E414" s="31"/>
      <c r="F414" s="31"/>
      <c r="G414" s="73" t="s">
        <v>27</v>
      </c>
      <c r="H414" s="26">
        <v>500</v>
      </c>
      <c r="I414" s="35"/>
      <c r="J414" s="26">
        <f si="28" t="shared"/>
        <v>550</v>
      </c>
      <c r="K414" s="35">
        <f si="29" t="shared"/>
        <v>0</v>
      </c>
      <c r="L414" s="26">
        <f si="30" t="shared"/>
        <v>605</v>
      </c>
      <c r="M414" s="35">
        <f si="31" t="shared"/>
        <v>0</v>
      </c>
    </row>
    <row r="415">
      <c r="A415" s="29"/>
      <c r="B415" s="30"/>
      <c r="C415" s="31"/>
      <c r="D415" s="31"/>
      <c r="E415" s="31"/>
      <c r="F415" s="31" t="s">
        <v>18</v>
      </c>
      <c r="G415" s="164" t="s">
        <v>26</v>
      </c>
      <c r="H415" s="26"/>
      <c r="I415" s="35">
        <v>500</v>
      </c>
      <c r="J415" s="26">
        <f si="28" t="shared"/>
        <v>0</v>
      </c>
      <c r="K415" s="35">
        <f si="29" t="shared"/>
        <v>550</v>
      </c>
      <c r="L415" s="26">
        <f si="30" t="shared"/>
        <v>0</v>
      </c>
      <c r="M415" s="35">
        <f si="31" t="shared"/>
        <v>605</v>
      </c>
    </row>
    <row r="416">
      <c r="A416" s="29"/>
      <c r="B416" s="30"/>
      <c r="C416" s="31"/>
      <c r="D416" s="31"/>
      <c r="E416" s="31"/>
      <c r="F416" s="31" t="s">
        <v>57</v>
      </c>
      <c r="G416" s="73" t="s">
        <v>14</v>
      </c>
      <c r="H416" s="26">
        <v>200</v>
      </c>
      <c r="I416" s="35"/>
      <c r="J416" s="26">
        <f si="28" t="shared"/>
        <v>220.00000000000003</v>
      </c>
      <c r="K416" s="35">
        <f si="29" t="shared"/>
        <v>0</v>
      </c>
      <c r="L416" s="26">
        <f si="30" t="shared"/>
        <v>242.00000000000006</v>
      </c>
      <c r="M416" s="35">
        <f si="31" t="shared"/>
        <v>0</v>
      </c>
    </row>
    <row r="417">
      <c r="A417" s="29"/>
      <c r="B417" s="30"/>
      <c r="C417" s="31"/>
      <c r="D417" s="31"/>
      <c r="E417" s="31"/>
      <c r="F417" s="31" t="s">
        <v>38</v>
      </c>
      <c r="G417" s="164" t="s">
        <v>26</v>
      </c>
      <c r="H417" s="26">
        <v>500</v>
      </c>
      <c r="I417" s="35"/>
      <c r="J417" s="26">
        <f si="28" t="shared"/>
        <v>550</v>
      </c>
      <c r="K417" s="35">
        <f si="29" t="shared"/>
        <v>0</v>
      </c>
      <c r="L417" s="26">
        <f si="30" t="shared"/>
        <v>605</v>
      </c>
      <c r="M417" s="35">
        <f si="31" t="shared"/>
        <v>0</v>
      </c>
    </row>
    <row customFormat="1" r="418" s="3">
      <c r="A418" s="29"/>
      <c r="B418" s="38"/>
      <c r="C418" s="39"/>
      <c r="D418" s="39"/>
      <c r="E418" s="39"/>
      <c r="F418" s="39"/>
      <c r="G418" s="40" t="s">
        <v>27</v>
      </c>
      <c r="H418" s="43">
        <v>500</v>
      </c>
      <c r="I418" s="42"/>
      <c r="J418" s="43">
        <f si="28" t="shared"/>
        <v>550</v>
      </c>
      <c r="K418" s="42">
        <f si="29" t="shared"/>
        <v>0</v>
      </c>
      <c r="L418" s="43">
        <f si="30" t="shared"/>
        <v>605</v>
      </c>
      <c r="M418" s="42">
        <f si="31" t="shared"/>
        <v>0</v>
      </c>
    </row>
    <row customFormat="1" r="419" s="3">
      <c r="A419" s="29"/>
      <c r="B419" s="237" t="s">
        <v>31</v>
      </c>
      <c r="C419" s="238"/>
      <c r="D419" s="238"/>
      <c r="E419" s="238"/>
      <c r="F419" s="238"/>
      <c r="G419" s="290"/>
      <c r="H419" s="241">
        <f>SUM(H411:H418)</f>
        <v>2200</v>
      </c>
      <c r="I419" s="242">
        <f>SUM(I411:I418)</f>
        <v>500</v>
      </c>
      <c r="J419" s="137">
        <f si="28" t="shared"/>
        <v>2420</v>
      </c>
      <c r="K419" s="138">
        <f si="29" t="shared"/>
        <v>550</v>
      </c>
      <c r="L419" s="137">
        <f si="30" t="shared"/>
        <v>2662</v>
      </c>
      <c r="M419" s="138">
        <f si="31" t="shared"/>
        <v>605</v>
      </c>
    </row>
    <row customFormat="1" ht="57.75" r="420" s="3">
      <c r="A420" s="29">
        <v>45</v>
      </c>
      <c r="B420" s="227" t="s">
        <v>197</v>
      </c>
      <c r="C420" s="310"/>
      <c r="D420" s="310"/>
      <c r="E420" s="305" t="s">
        <v>194</v>
      </c>
      <c r="F420" s="304"/>
      <c r="G420" s="110" t="s">
        <v>14</v>
      </c>
      <c r="H420" s="57"/>
      <c r="I420" s="58"/>
      <c r="J420" s="57">
        <f si="28" t="shared"/>
        <v>0</v>
      </c>
      <c r="K420" s="58">
        <f si="29" t="shared"/>
        <v>0</v>
      </c>
      <c r="L420" s="57">
        <f si="30" t="shared"/>
        <v>0</v>
      </c>
      <c r="M420" s="58">
        <f si="31" t="shared"/>
        <v>0</v>
      </c>
    </row>
    <row customFormat="1" r="421" s="3">
      <c r="A421" s="29"/>
      <c r="B421" s="30"/>
      <c r="C421" s="31"/>
      <c r="D421" s="31"/>
      <c r="E421" s="31"/>
      <c r="F421" s="31" t="s">
        <v>29</v>
      </c>
      <c r="G421" s="164" t="s">
        <v>26</v>
      </c>
      <c r="H421" s="26">
        <v>1000</v>
      </c>
      <c r="I421" s="35"/>
      <c r="J421" s="26">
        <f si="28" t="shared"/>
        <v>1100</v>
      </c>
      <c r="K421" s="35">
        <f si="29" t="shared"/>
        <v>0</v>
      </c>
      <c r="L421" s="26">
        <f si="30" t="shared"/>
        <v>1210</v>
      </c>
      <c r="M421" s="35">
        <f si="31" t="shared"/>
        <v>0</v>
      </c>
    </row>
    <row customFormat="1" r="422" s="3">
      <c r="A422" s="29"/>
      <c r="B422" s="30"/>
      <c r="C422" s="31"/>
      <c r="D422" s="31"/>
      <c r="E422" s="31"/>
      <c r="F422" s="31" t="s">
        <v>57</v>
      </c>
      <c r="G422" s="164" t="s">
        <v>26</v>
      </c>
      <c r="H422" s="26">
        <v>1000</v>
      </c>
      <c r="I422" s="35"/>
      <c r="J422" s="26">
        <f si="28" t="shared"/>
        <v>1100</v>
      </c>
      <c r="K422" s="35">
        <f si="29" t="shared"/>
        <v>0</v>
      </c>
      <c r="L422" s="26">
        <f si="30" t="shared"/>
        <v>1210</v>
      </c>
      <c r="M422" s="35">
        <f si="31" t="shared"/>
        <v>0</v>
      </c>
    </row>
    <row customFormat="1" r="423" s="3">
      <c r="A423" s="29"/>
      <c r="B423" s="30"/>
      <c r="C423" s="31"/>
      <c r="D423" s="31"/>
      <c r="E423" s="31"/>
      <c r="F423" s="31" t="s">
        <v>38</v>
      </c>
      <c r="G423" s="164" t="s">
        <v>26</v>
      </c>
      <c r="H423" s="26">
        <v>2000</v>
      </c>
      <c r="I423" s="35"/>
      <c r="J423" s="26">
        <f si="28" t="shared"/>
        <v>2200</v>
      </c>
      <c r="K423" s="35">
        <f si="29" t="shared"/>
        <v>0</v>
      </c>
      <c r="L423" s="26">
        <f si="30" t="shared"/>
        <v>2420</v>
      </c>
      <c r="M423" s="35">
        <f si="31" t="shared"/>
        <v>0</v>
      </c>
    </row>
    <row customFormat="1" r="424" s="3">
      <c r="A424" s="29"/>
      <c r="B424" s="30"/>
      <c r="C424" s="31"/>
      <c r="D424" s="31"/>
      <c r="E424" s="31"/>
      <c r="F424" s="31" t="s">
        <v>18</v>
      </c>
      <c r="G424" s="164" t="s">
        <v>26</v>
      </c>
      <c r="H424" s="26"/>
      <c r="I424" s="35">
        <v>600</v>
      </c>
      <c r="J424" s="26">
        <f si="28" t="shared"/>
        <v>0</v>
      </c>
      <c r="K424" s="35">
        <f si="29" t="shared"/>
        <v>660</v>
      </c>
      <c r="L424" s="26">
        <f si="30" t="shared"/>
        <v>0</v>
      </c>
      <c r="M424" s="35">
        <f si="31" t="shared"/>
        <v>726.00000000000011</v>
      </c>
    </row>
    <row customFormat="1" r="425" s="3">
      <c r="A425" s="29"/>
      <c r="B425" s="38"/>
      <c r="C425" s="39"/>
      <c r="D425" s="39"/>
      <c r="E425" s="39"/>
      <c r="F425" s="39"/>
      <c r="G425" s="40"/>
      <c r="H425" s="43"/>
      <c r="I425" s="42"/>
      <c r="J425" s="43">
        <f si="28" t="shared"/>
        <v>0</v>
      </c>
      <c r="K425" s="42">
        <f si="29" t="shared"/>
        <v>0</v>
      </c>
      <c r="L425" s="43">
        <f si="30" t="shared"/>
        <v>0</v>
      </c>
      <c r="M425" s="42">
        <f si="31" t="shared"/>
        <v>0</v>
      </c>
    </row>
    <row customFormat="1" r="426" s="3">
      <c r="A426" s="29"/>
      <c r="B426" s="237" t="s">
        <v>31</v>
      </c>
      <c r="C426" s="238"/>
      <c r="D426" s="238"/>
      <c r="E426" s="238"/>
      <c r="F426" s="238"/>
      <c r="G426" s="290"/>
      <c r="H426" s="241">
        <f>SUM(H420:H425)</f>
        <v>4000</v>
      </c>
      <c r="I426" s="242">
        <f>SUM(I420:I425)</f>
        <v>600</v>
      </c>
      <c r="J426" s="137">
        <f si="28" t="shared"/>
        <v>4400</v>
      </c>
      <c r="K426" s="138">
        <f si="29" t="shared"/>
        <v>660</v>
      </c>
      <c r="L426" s="137">
        <f si="30" t="shared"/>
        <v>4840</v>
      </c>
      <c r="M426" s="138">
        <f si="31" t="shared"/>
        <v>726.00000000000011</v>
      </c>
    </row>
    <row customFormat="1" r="427" s="3">
      <c r="A427" s="29">
        <v>46</v>
      </c>
      <c r="B427" s="269" t="s">
        <v>198</v>
      </c>
      <c r="C427" s="83"/>
      <c r="D427" s="83"/>
      <c r="E427" s="305" t="s">
        <v>194</v>
      </c>
      <c r="F427" s="83"/>
      <c r="G427" s="110" t="s">
        <v>24</v>
      </c>
      <c r="H427" s="57"/>
      <c r="I427" s="58"/>
      <c r="J427" s="57">
        <f si="28" t="shared"/>
        <v>0</v>
      </c>
      <c r="K427" s="58">
        <f si="29" t="shared"/>
        <v>0</v>
      </c>
      <c r="L427" s="57">
        <f si="30" t="shared"/>
        <v>0</v>
      </c>
      <c r="M427" s="58">
        <f si="31" t="shared"/>
        <v>0</v>
      </c>
    </row>
    <row customFormat="1" r="428" s="3">
      <c r="A428" s="29"/>
      <c r="B428" s="270" t="s">
        <v>199</v>
      </c>
      <c r="C428" s="31"/>
      <c r="D428" s="31"/>
      <c r="E428" s="31"/>
      <c r="F428" s="31"/>
      <c r="G428" s="73"/>
      <c r="H428" s="26"/>
      <c r="I428" s="35"/>
      <c r="J428" s="26">
        <f si="28" t="shared"/>
        <v>0</v>
      </c>
      <c r="K428" s="35">
        <f si="29" t="shared"/>
        <v>0</v>
      </c>
      <c r="L428" s="26">
        <f si="30" t="shared"/>
        <v>0</v>
      </c>
      <c r="M428" s="35">
        <f si="31" t="shared"/>
        <v>0</v>
      </c>
    </row>
    <row customFormat="1" r="429" s="3">
      <c r="A429" s="29"/>
      <c r="B429" s="30"/>
      <c r="C429" s="31"/>
      <c r="D429" s="31"/>
      <c r="E429" s="31"/>
      <c r="F429" s="31" t="s">
        <v>69</v>
      </c>
      <c r="G429" s="164" t="s">
        <v>26</v>
      </c>
      <c r="H429" s="26">
        <v>8000</v>
      </c>
      <c r="I429" s="35"/>
      <c r="J429" s="26">
        <f si="28" t="shared"/>
        <v>8800</v>
      </c>
      <c r="K429" s="35">
        <f si="29" t="shared"/>
        <v>0</v>
      </c>
      <c r="L429" s="26">
        <f si="30" t="shared"/>
        <v>9680</v>
      </c>
      <c r="M429" s="35">
        <f si="31" t="shared"/>
        <v>0</v>
      </c>
    </row>
    <row customFormat="1" r="430" s="3">
      <c r="A430" s="29"/>
      <c r="B430" s="30"/>
      <c r="C430" s="31"/>
      <c r="D430" s="31"/>
      <c r="E430" s="31"/>
      <c r="F430" s="31"/>
      <c r="G430" s="164" t="s">
        <v>27</v>
      </c>
      <c r="H430" s="26">
        <v>2000</v>
      </c>
      <c r="I430" s="35"/>
      <c r="J430" s="26">
        <f si="28" t="shared"/>
        <v>2200</v>
      </c>
      <c r="K430" s="35">
        <f si="29" t="shared"/>
        <v>0</v>
      </c>
      <c r="L430" s="26">
        <f si="30" t="shared"/>
        <v>2420</v>
      </c>
      <c r="M430" s="35">
        <f si="31" t="shared"/>
        <v>0</v>
      </c>
    </row>
    <row customFormat="1" ht="19.5" customHeight="1" r="431" s="3">
      <c r="A431" s="29"/>
      <c r="B431" s="30"/>
      <c r="C431" s="31"/>
      <c r="D431" s="31"/>
      <c r="E431" s="31"/>
      <c r="F431" s="31" t="s">
        <v>97</v>
      </c>
      <c r="G431" s="164" t="s">
        <v>26</v>
      </c>
      <c r="H431" s="26">
        <v>7000</v>
      </c>
      <c r="I431" s="35"/>
      <c r="J431" s="26">
        <f si="28" t="shared"/>
        <v>7700.0000000000009</v>
      </c>
      <c r="K431" s="35">
        <f si="29" t="shared"/>
        <v>0</v>
      </c>
      <c r="L431" s="26">
        <f si="30" t="shared"/>
        <v>8470.0000000000018</v>
      </c>
      <c r="M431" s="35">
        <f si="31" t="shared"/>
        <v>0</v>
      </c>
    </row>
    <row customFormat="1" r="432" s="3">
      <c r="A432" s="29"/>
      <c r="B432" s="30"/>
      <c r="C432" s="31"/>
      <c r="D432" s="31"/>
      <c r="E432" s="31"/>
      <c r="F432" s="31" t="s">
        <v>18</v>
      </c>
      <c r="G432" s="164" t="s">
        <v>26</v>
      </c>
      <c r="H432" s="26"/>
      <c r="I432" s="35">
        <v>3000</v>
      </c>
      <c r="J432" s="26">
        <f si="28" t="shared"/>
        <v>0</v>
      </c>
      <c r="K432" s="35">
        <f si="29" t="shared"/>
        <v>3300.0000000000005</v>
      </c>
      <c r="L432" s="26">
        <f si="30" t="shared"/>
        <v>0</v>
      </c>
      <c r="M432" s="35">
        <f si="31" t="shared"/>
        <v>3630.0000000000009</v>
      </c>
    </row>
    <row customFormat="1" r="433" s="3">
      <c r="A433" s="29"/>
      <c r="B433" s="30"/>
      <c r="C433" s="31"/>
      <c r="D433" s="31"/>
      <c r="E433" s="31"/>
      <c r="F433" s="31" t="s">
        <v>47</v>
      </c>
      <c r="G433" s="164" t="s">
        <v>26</v>
      </c>
      <c r="H433" s="26"/>
      <c r="I433" s="35">
        <v>4000</v>
      </c>
      <c r="J433" s="26">
        <f si="28" t="shared"/>
        <v>0</v>
      </c>
      <c r="K433" s="35">
        <f si="29" t="shared"/>
        <v>4400</v>
      </c>
      <c r="L433" s="26">
        <f si="30" t="shared"/>
        <v>0</v>
      </c>
      <c r="M433" s="35">
        <f si="31" t="shared"/>
        <v>4840</v>
      </c>
    </row>
    <row customFormat="1" r="434" s="3">
      <c r="A434" s="29"/>
      <c r="B434" s="30"/>
      <c r="C434" s="31"/>
      <c r="D434" s="31"/>
      <c r="E434" s="31"/>
      <c r="F434" s="31" t="s">
        <v>38</v>
      </c>
      <c r="G434" s="164" t="s">
        <v>26</v>
      </c>
      <c r="H434" s="26">
        <v>3000</v>
      </c>
      <c r="I434" s="35"/>
      <c r="J434" s="26">
        <f si="28" t="shared"/>
        <v>3300.0000000000005</v>
      </c>
      <c r="K434" s="35">
        <f si="29" t="shared"/>
        <v>0</v>
      </c>
      <c r="L434" s="26">
        <f si="30" t="shared"/>
        <v>3630.0000000000009</v>
      </c>
      <c r="M434" s="35">
        <f si="31" t="shared"/>
        <v>0</v>
      </c>
    </row>
    <row customFormat="1" ht="18" customHeight="1" r="435" s="3">
      <c r="A435" s="29"/>
      <c r="B435" s="30"/>
      <c r="C435" s="31"/>
      <c r="D435" s="31"/>
      <c r="E435" s="31"/>
      <c r="F435" s="31"/>
      <c r="G435" s="164" t="s">
        <v>27</v>
      </c>
      <c r="H435" s="26">
        <v>3000</v>
      </c>
      <c r="I435" s="35"/>
      <c r="J435" s="26">
        <f si="28" t="shared"/>
        <v>3300.0000000000005</v>
      </c>
      <c r="K435" s="35">
        <f si="29" t="shared"/>
        <v>0</v>
      </c>
      <c r="L435" s="26">
        <f si="30" t="shared"/>
        <v>3630.0000000000009</v>
      </c>
      <c r="M435" s="35">
        <f si="31" t="shared"/>
        <v>0</v>
      </c>
    </row>
    <row customFormat="1" r="436" s="3">
      <c r="A436" s="29"/>
      <c r="B436" s="30"/>
      <c r="C436" s="31"/>
      <c r="D436" s="31"/>
      <c r="E436" s="31"/>
      <c r="F436" s="31" t="s">
        <v>200</v>
      </c>
      <c r="G436" s="164" t="s">
        <v>26</v>
      </c>
      <c r="H436" s="26"/>
      <c r="I436" s="35">
        <v>6000</v>
      </c>
      <c r="J436" s="26">
        <f si="28" t="shared"/>
        <v>0</v>
      </c>
      <c r="K436" s="35">
        <f si="29" t="shared"/>
        <v>6600.0000000000009</v>
      </c>
      <c r="L436" s="26">
        <f si="30" t="shared"/>
        <v>0</v>
      </c>
      <c r="M436" s="35">
        <f si="31" t="shared"/>
        <v>7260.0000000000018</v>
      </c>
    </row>
    <row customFormat="1" r="437" s="3">
      <c r="A437" s="29"/>
      <c r="B437" s="30"/>
      <c r="C437" s="31"/>
      <c r="D437" s="31"/>
      <c r="E437" s="31"/>
      <c r="F437" s="31" t="s">
        <v>166</v>
      </c>
      <c r="G437" s="164" t="s">
        <v>26</v>
      </c>
      <c r="H437" s="26"/>
      <c r="I437" s="35">
        <v>15000</v>
      </c>
      <c r="J437" s="26">
        <f si="28" t="shared"/>
        <v>0</v>
      </c>
      <c r="K437" s="35">
        <f si="29" t="shared"/>
        <v>16500</v>
      </c>
      <c r="L437" s="26">
        <f si="30" t="shared"/>
        <v>0</v>
      </c>
      <c r="M437" s="35">
        <f si="31" t="shared"/>
        <v>18150</v>
      </c>
    </row>
    <row customFormat="1" r="438" s="3">
      <c r="A438" s="29"/>
      <c r="B438" s="30"/>
      <c r="C438" s="31"/>
      <c r="D438" s="31"/>
      <c r="E438" s="31"/>
      <c r="F438" s="31" t="s">
        <v>66</v>
      </c>
      <c r="G438" s="164" t="s">
        <v>26</v>
      </c>
      <c r="H438" s="26"/>
      <c r="I438" s="35">
        <v>1000</v>
      </c>
      <c r="J438" s="26">
        <f si="28" t="shared"/>
        <v>0</v>
      </c>
      <c r="K438" s="35">
        <f si="29" t="shared"/>
        <v>1100</v>
      </c>
      <c r="L438" s="26">
        <f si="30" t="shared"/>
        <v>0</v>
      </c>
      <c r="M438" s="35">
        <f si="31" t="shared"/>
        <v>1210</v>
      </c>
    </row>
    <row customFormat="1" r="439" s="3">
      <c r="A439" s="29"/>
      <c r="B439" s="30"/>
      <c r="C439" s="31"/>
      <c r="D439" s="31"/>
      <c r="E439" s="31"/>
      <c r="F439" s="31" t="s">
        <v>17</v>
      </c>
      <c r="G439" s="164" t="s">
        <v>26</v>
      </c>
      <c r="H439" s="26">
        <v>2000</v>
      </c>
      <c r="I439" s="35"/>
      <c r="J439" s="26">
        <f si="28" t="shared"/>
        <v>2200</v>
      </c>
      <c r="K439" s="35">
        <f si="29" t="shared"/>
        <v>0</v>
      </c>
      <c r="L439" s="26">
        <f si="30" t="shared"/>
        <v>2420</v>
      </c>
      <c r="M439" s="35">
        <f si="31" t="shared"/>
        <v>0</v>
      </c>
    </row>
    <row customFormat="1" r="440" s="3">
      <c r="A440" s="29"/>
      <c r="B440" s="30"/>
      <c r="C440" s="31"/>
      <c r="D440" s="31"/>
      <c r="E440" s="31"/>
      <c r="F440" s="31"/>
      <c r="G440" s="164" t="s">
        <v>27</v>
      </c>
      <c r="H440" s="26">
        <v>3000</v>
      </c>
      <c r="I440" s="35"/>
      <c r="J440" s="26">
        <f si="28" t="shared"/>
        <v>3300.0000000000005</v>
      </c>
      <c r="K440" s="35">
        <f si="29" t="shared"/>
        <v>0</v>
      </c>
      <c r="L440" s="26">
        <f si="30" t="shared"/>
        <v>3630.0000000000009</v>
      </c>
      <c r="M440" s="35">
        <f si="31" t="shared"/>
        <v>0</v>
      </c>
    </row>
    <row customFormat="1" r="441" s="3">
      <c r="A441" s="29"/>
      <c r="B441" s="30"/>
      <c r="C441" s="31"/>
      <c r="D441" s="31"/>
      <c r="E441" s="31"/>
      <c r="F441" s="31" t="s">
        <v>68</v>
      </c>
      <c r="G441" s="164" t="s">
        <v>26</v>
      </c>
      <c r="H441" s="26"/>
      <c r="I441" s="35">
        <v>2000</v>
      </c>
      <c r="J441" s="26">
        <f si="28" t="shared"/>
        <v>0</v>
      </c>
      <c r="K441" s="35">
        <f si="29" t="shared"/>
        <v>2200</v>
      </c>
      <c r="L441" s="26">
        <f si="30" t="shared"/>
        <v>0</v>
      </c>
      <c r="M441" s="35">
        <f si="31" t="shared"/>
        <v>2420</v>
      </c>
    </row>
    <row customFormat="1" r="442" s="3">
      <c r="A442" s="29"/>
      <c r="B442" s="38"/>
      <c r="C442" s="39"/>
      <c r="D442" s="39"/>
      <c r="E442" s="39"/>
      <c r="F442" s="39"/>
      <c r="G442" s="40"/>
      <c r="H442" s="43"/>
      <c r="I442" s="42"/>
      <c r="J442" s="43">
        <f si="28" t="shared"/>
        <v>0</v>
      </c>
      <c r="K442" s="42">
        <f si="29" t="shared"/>
        <v>0</v>
      </c>
      <c r="L442" s="43">
        <f si="30" t="shared"/>
        <v>0</v>
      </c>
      <c r="M442" s="42">
        <f si="31" t="shared"/>
        <v>0</v>
      </c>
    </row>
    <row customFormat="1" r="443" s="3">
      <c r="A443" s="29"/>
      <c r="B443" s="237" t="s">
        <v>31</v>
      </c>
      <c r="C443" s="238"/>
      <c r="D443" s="238"/>
      <c r="E443" s="238"/>
      <c r="F443" s="238"/>
      <c r="G443" s="290"/>
      <c r="H443" s="241">
        <f>SUM(H427:H442)</f>
        <v>28000</v>
      </c>
      <c r="I443" s="242">
        <f>SUM(I427:I442)</f>
        <v>31000</v>
      </c>
      <c r="J443" s="137">
        <f si="28" t="shared"/>
        <v>30800.000000000004</v>
      </c>
      <c r="K443" s="138">
        <f si="29" t="shared"/>
        <v>34100</v>
      </c>
      <c r="L443" s="137">
        <f si="30" t="shared"/>
        <v>33880.000000000007</v>
      </c>
      <c r="M443" s="138">
        <f si="31" t="shared"/>
        <v>37510</v>
      </c>
    </row>
    <row customFormat="1" ht="57.75" r="444" s="3">
      <c r="A444" s="29">
        <v>47</v>
      </c>
      <c r="B444" s="247" t="s">
        <v>201</v>
      </c>
      <c r="C444" s="294"/>
      <c r="D444" s="294"/>
      <c r="E444" s="248" t="s">
        <v>194</v>
      </c>
      <c r="F444" s="294"/>
      <c r="G444" s="311" t="s">
        <v>24</v>
      </c>
      <c r="H444" s="251"/>
      <c r="I444" s="252"/>
      <c r="J444" s="57">
        <f si="28" t="shared"/>
        <v>0</v>
      </c>
      <c r="K444" s="58">
        <f si="29" t="shared"/>
        <v>0</v>
      </c>
      <c r="L444" s="57">
        <f si="30" t="shared"/>
        <v>0</v>
      </c>
      <c r="M444" s="58">
        <f si="31" t="shared"/>
        <v>0</v>
      </c>
    </row>
    <row customFormat="1" ht="18.75" customHeight="1" r="445" s="3">
      <c r="A445" s="29"/>
      <c r="B445" s="312"/>
      <c r="C445" s="295"/>
      <c r="D445" s="295"/>
      <c r="E445" s="295"/>
      <c r="F445" s="31" t="s">
        <v>69</v>
      </c>
      <c r="G445" s="313" t="s">
        <v>26</v>
      </c>
      <c r="H445" s="257">
        <v>3000</v>
      </c>
      <c r="I445" s="258"/>
      <c r="J445" s="26">
        <f si="28" t="shared"/>
        <v>3300.0000000000005</v>
      </c>
      <c r="K445" s="35">
        <f si="29" t="shared"/>
        <v>0</v>
      </c>
      <c r="L445" s="26">
        <f si="30" t="shared"/>
        <v>3630.0000000000009</v>
      </c>
      <c r="M445" s="35">
        <f si="31" t="shared"/>
        <v>0</v>
      </c>
    </row>
    <row customFormat="1" r="446" s="3">
      <c r="A446" s="29"/>
      <c r="B446" s="312"/>
      <c r="C446" s="295"/>
      <c r="D446" s="295"/>
      <c r="E446" s="295"/>
      <c r="F446" s="31" t="s">
        <v>200</v>
      </c>
      <c r="G446" s="313" t="s">
        <v>26</v>
      </c>
      <c r="H446" s="257"/>
      <c r="I446" s="258">
        <v>6000</v>
      </c>
      <c r="J446" s="26">
        <f si="28" t="shared"/>
        <v>0</v>
      </c>
      <c r="K446" s="35">
        <f si="29" t="shared"/>
        <v>6600.0000000000009</v>
      </c>
      <c r="L446" s="26">
        <f si="30" t="shared"/>
        <v>0</v>
      </c>
      <c r="M446" s="35">
        <f si="31" t="shared"/>
        <v>7260.0000000000018</v>
      </c>
    </row>
    <row customFormat="1" ht="45" r="447" s="3">
      <c r="A447" s="29"/>
      <c r="B447" s="312"/>
      <c r="C447" s="295"/>
      <c r="D447" s="295"/>
      <c r="E447" s="295"/>
      <c r="F447" s="61" t="s">
        <v>202</v>
      </c>
      <c r="G447" s="313" t="s">
        <v>27</v>
      </c>
      <c r="H447" s="257">
        <v>3000</v>
      </c>
      <c r="I447" s="258"/>
      <c r="J447" s="26">
        <f si="28" t="shared"/>
        <v>3300.0000000000005</v>
      </c>
      <c r="K447" s="35">
        <f si="29" t="shared"/>
        <v>0</v>
      </c>
      <c r="L447" s="26">
        <f si="30" t="shared"/>
        <v>3630.0000000000009</v>
      </c>
      <c r="M447" s="35">
        <f si="31" t="shared"/>
        <v>0</v>
      </c>
    </row>
    <row customFormat="1" ht="14.25" customHeight="1" r="448" s="3">
      <c r="A448" s="29"/>
      <c r="B448" s="312"/>
      <c r="C448" s="295"/>
      <c r="D448" s="295"/>
      <c r="E448" s="295"/>
      <c r="F448" s="61" t="s">
        <v>38</v>
      </c>
      <c r="G448" s="313" t="s">
        <v>27</v>
      </c>
      <c r="H448" s="257">
        <v>5000</v>
      </c>
      <c r="I448" s="258"/>
      <c r="J448" s="26">
        <f si="28" t="shared"/>
        <v>5500</v>
      </c>
      <c r="K448" s="35">
        <f si="29" t="shared"/>
        <v>0</v>
      </c>
      <c r="L448" s="26">
        <f si="30" t="shared"/>
        <v>6050.0000000000009</v>
      </c>
      <c r="M448" s="35">
        <f si="31" t="shared"/>
        <v>0</v>
      </c>
    </row>
    <row customFormat="1" r="449" s="3">
      <c r="A449" s="29"/>
      <c r="B449" s="312"/>
      <c r="C449" s="295"/>
      <c r="D449" s="295"/>
      <c r="E449" s="295"/>
      <c r="F449" s="61" t="s">
        <v>18</v>
      </c>
      <c r="G449" s="313" t="s">
        <v>26</v>
      </c>
      <c r="H449" s="257"/>
      <c r="I449" s="258">
        <v>3000</v>
      </c>
      <c r="J449" s="26">
        <f si="28" t="shared"/>
        <v>0</v>
      </c>
      <c r="K449" s="35">
        <f si="29" t="shared"/>
        <v>3300.0000000000005</v>
      </c>
      <c r="L449" s="26">
        <f si="30" t="shared"/>
        <v>0</v>
      </c>
      <c r="M449" s="35">
        <f si="31" t="shared"/>
        <v>3630.0000000000009</v>
      </c>
    </row>
    <row customFormat="1" ht="30" r="450" s="3">
      <c r="A450" s="29"/>
      <c r="B450" s="314"/>
      <c r="C450" s="298"/>
      <c r="D450" s="298"/>
      <c r="E450" s="298"/>
      <c r="F450" s="63" t="s">
        <v>131</v>
      </c>
      <c r="G450" s="315" t="s">
        <v>26</v>
      </c>
      <c r="H450" s="263"/>
      <c r="I450" s="264">
        <v>1500</v>
      </c>
      <c r="J450" s="43">
        <f si="28" t="shared"/>
        <v>0</v>
      </c>
      <c r="K450" s="42">
        <f si="29" t="shared"/>
        <v>1650.0000000000002</v>
      </c>
      <c r="L450" s="43">
        <f si="30" t="shared"/>
        <v>0</v>
      </c>
      <c r="M450" s="42">
        <f si="31" t="shared"/>
        <v>1815.0000000000005</v>
      </c>
    </row>
    <row customFormat="1" r="451" s="3">
      <c r="A451" s="29"/>
      <c r="B451" s="301" t="s">
        <v>31</v>
      </c>
      <c r="C451" s="316"/>
      <c r="D451" s="316"/>
      <c r="E451" s="302"/>
      <c r="F451" s="147"/>
      <c r="G451" s="303"/>
      <c r="H451" s="241">
        <f>SUM(H444:H450)</f>
        <v>11000</v>
      </c>
      <c r="I451" s="242">
        <f>SUM(I444:I450)</f>
        <v>10500</v>
      </c>
      <c r="J451" s="137">
        <f si="28" t="shared"/>
        <v>12100.000000000002</v>
      </c>
      <c r="K451" s="138">
        <f si="29" t="shared"/>
        <v>11550.000000000002</v>
      </c>
      <c r="L451" s="137">
        <f si="30" t="shared"/>
        <v>13310.000000000004</v>
      </c>
      <c r="M451" s="138">
        <f si="31" t="shared"/>
        <v>12705.000000000004</v>
      </c>
    </row>
    <row customFormat="1" ht="56.25" customHeight="1" r="452" s="3">
      <c r="A452" s="29">
        <v>48</v>
      </c>
      <c r="B452" s="247" t="s">
        <v>203</v>
      </c>
      <c r="C452" s="294"/>
      <c r="D452" s="294"/>
      <c r="E452" s="248" t="s">
        <v>146</v>
      </c>
      <c r="F452" s="97"/>
      <c r="G452" s="311" t="s">
        <v>24</v>
      </c>
      <c r="H452" s="251"/>
      <c r="I452" s="252"/>
      <c r="J452" s="57">
        <f si="28" t="shared"/>
        <v>0</v>
      </c>
      <c r="K452" s="58">
        <f si="29" t="shared"/>
        <v>0</v>
      </c>
      <c r="L452" s="57">
        <f si="30" t="shared"/>
        <v>0</v>
      </c>
      <c r="M452" s="58">
        <f si="31" t="shared"/>
        <v>0</v>
      </c>
    </row>
    <row customFormat="1" ht="15" customHeight="1" r="453" s="3">
      <c r="A453" s="29"/>
      <c r="B453" s="317"/>
      <c r="C453" s="295"/>
      <c r="D453" s="295"/>
      <c r="E453" s="254"/>
      <c r="F453" s="219" t="s">
        <v>29</v>
      </c>
      <c r="G453" s="313" t="s">
        <v>14</v>
      </c>
      <c r="H453" s="318">
        <v>5300</v>
      </c>
      <c r="I453" s="319"/>
      <c r="J453" s="26">
        <f si="28" t="shared"/>
        <v>5830.0000000000009</v>
      </c>
      <c r="K453" s="35">
        <f si="29" t="shared"/>
        <v>0</v>
      </c>
      <c r="L453" s="26">
        <f si="30" t="shared"/>
        <v>6413.0000000000018</v>
      </c>
      <c r="M453" s="35">
        <f si="31" t="shared"/>
        <v>0</v>
      </c>
    </row>
    <row customFormat="1" r="454" s="3">
      <c r="A454" s="29"/>
      <c r="B454" s="317"/>
      <c r="C454" s="295"/>
      <c r="D454" s="295"/>
      <c r="E454" s="254"/>
      <c r="F454" s="219"/>
      <c r="G454" s="313" t="s">
        <v>27</v>
      </c>
      <c r="H454" s="318">
        <v>500</v>
      </c>
      <c r="I454" s="319"/>
      <c r="J454" s="26">
        <f si="28" t="shared"/>
        <v>550</v>
      </c>
      <c r="K454" s="35">
        <f si="29" t="shared"/>
        <v>0</v>
      </c>
      <c r="L454" s="26">
        <f si="30" t="shared"/>
        <v>605</v>
      </c>
      <c r="M454" s="35">
        <f si="31" t="shared"/>
        <v>0</v>
      </c>
    </row>
    <row customFormat="1" r="455" s="3">
      <c r="A455" s="29"/>
      <c r="B455" s="317"/>
      <c r="C455" s="295"/>
      <c r="D455" s="295"/>
      <c r="E455" s="254"/>
      <c r="F455" s="219" t="s">
        <v>38</v>
      </c>
      <c r="G455" s="313" t="s">
        <v>26</v>
      </c>
      <c r="H455" s="318">
        <v>2000</v>
      </c>
      <c r="I455" s="319"/>
      <c r="J455" s="26">
        <f ref="J455:J503" si="32" t="shared">H455*1.1</f>
        <v>2200</v>
      </c>
      <c r="K455" s="35">
        <f ref="K455:K503" si="33" t="shared">I455*1.1</f>
        <v>0</v>
      </c>
      <c r="L455" s="26">
        <f ref="L455:L503" si="34" t="shared">J455*1.1</f>
        <v>2420</v>
      </c>
      <c r="M455" s="35">
        <f ref="M455:M502" si="35" t="shared">K455*1.1</f>
        <v>0</v>
      </c>
    </row>
    <row customFormat="1" ht="18" customHeight="1" r="456" s="3">
      <c r="A456" s="29"/>
      <c r="B456" s="317"/>
      <c r="C456" s="295"/>
      <c r="D456" s="295"/>
      <c r="E456" s="254"/>
      <c r="F456" s="219" t="s">
        <v>204</v>
      </c>
      <c r="G456" s="313" t="s">
        <v>26</v>
      </c>
      <c r="H456" s="318">
        <v>2000</v>
      </c>
      <c r="I456" s="319"/>
      <c r="J456" s="26">
        <f si="32" t="shared"/>
        <v>2200</v>
      </c>
      <c r="K456" s="35">
        <f si="33" t="shared"/>
        <v>0</v>
      </c>
      <c r="L456" s="26">
        <f si="34" t="shared"/>
        <v>2420</v>
      </c>
      <c r="M456" s="35">
        <f si="35" t="shared"/>
        <v>0</v>
      </c>
    </row>
    <row customFormat="1" r="457" s="3">
      <c r="A457" s="29"/>
      <c r="B457" s="320"/>
      <c r="C457" s="298"/>
      <c r="D457" s="298"/>
      <c r="E457" s="260"/>
      <c r="F457" s="104"/>
      <c r="G457" s="315" t="s">
        <v>27</v>
      </c>
      <c r="H457" s="321">
        <v>200</v>
      </c>
      <c r="I457" s="322"/>
      <c r="J457" s="43">
        <f si="32" t="shared"/>
        <v>220.00000000000003</v>
      </c>
      <c r="K457" s="42">
        <f si="33" t="shared"/>
        <v>0</v>
      </c>
      <c r="L457" s="43">
        <f si="34" t="shared"/>
        <v>242.00000000000006</v>
      </c>
      <c r="M457" s="42">
        <f si="35" t="shared"/>
        <v>0</v>
      </c>
    </row>
    <row customFormat="1" ht="29.25" r="458" s="3">
      <c r="A458" s="29"/>
      <c r="B458" s="265" t="s">
        <v>31</v>
      </c>
      <c r="C458" s="302"/>
      <c r="D458" s="302"/>
      <c r="E458" s="266"/>
      <c r="F458" s="147"/>
      <c r="G458" s="303"/>
      <c r="H458" s="241">
        <f>SUM(H452:H457)</f>
        <v>10000</v>
      </c>
      <c r="I458" s="242">
        <f>SUM(I452:I457)</f>
        <v>0</v>
      </c>
      <c r="J458" s="137">
        <f si="32" t="shared"/>
        <v>11000</v>
      </c>
      <c r="K458" s="138">
        <f si="33" t="shared"/>
        <v>0</v>
      </c>
      <c r="L458" s="137">
        <f si="34" t="shared"/>
        <v>12100.000000000002</v>
      </c>
      <c r="M458" s="138">
        <f si="35" t="shared"/>
        <v>0</v>
      </c>
    </row>
    <row customFormat="1" ht="86.25" r="459" s="3">
      <c r="A459" s="29">
        <v>49</v>
      </c>
      <c r="B459" s="247" t="s">
        <v>205</v>
      </c>
      <c r="C459" s="294"/>
      <c r="D459" s="294"/>
      <c r="E459" s="248" t="s">
        <v>146</v>
      </c>
      <c r="F459" s="97"/>
      <c r="G459" s="274" t="s">
        <v>206</v>
      </c>
      <c r="H459" s="251"/>
      <c r="I459" s="323"/>
      <c r="J459" s="57">
        <f si="32" t="shared"/>
        <v>0</v>
      </c>
      <c r="K459" s="58">
        <f si="33" t="shared"/>
        <v>0</v>
      </c>
      <c r="L459" s="57">
        <f si="34" t="shared"/>
        <v>0</v>
      </c>
      <c r="M459" s="58">
        <f si="35" t="shared"/>
        <v>0</v>
      </c>
    </row>
    <row customFormat="1" r="460" s="3">
      <c r="A460" s="29"/>
      <c r="B460" s="317"/>
      <c r="C460" s="295"/>
      <c r="D460" s="295"/>
      <c r="E460" s="254"/>
      <c r="F460" s="219" t="s">
        <v>38</v>
      </c>
      <c r="G460" s="297"/>
      <c r="H460" s="257">
        <v>3000</v>
      </c>
      <c r="I460" s="319"/>
      <c r="J460" s="26">
        <f si="32" t="shared"/>
        <v>3300.0000000000005</v>
      </c>
      <c r="K460" s="35">
        <f si="33" t="shared"/>
        <v>0</v>
      </c>
      <c r="L460" s="26">
        <f si="34" t="shared"/>
        <v>3630.0000000000009</v>
      </c>
      <c r="M460" s="35">
        <f si="35" t="shared"/>
        <v>0</v>
      </c>
    </row>
    <row customFormat="1" r="461" s="3">
      <c r="A461" s="29"/>
      <c r="B461" s="320"/>
      <c r="C461" s="298"/>
      <c r="D461" s="298"/>
      <c r="E461" s="260"/>
      <c r="F461" s="104" t="s">
        <v>18</v>
      </c>
      <c r="G461" s="300"/>
      <c r="H461" s="263"/>
      <c r="I461" s="322">
        <v>1000</v>
      </c>
      <c r="J461" s="43">
        <f si="32" t="shared"/>
        <v>0</v>
      </c>
      <c r="K461" s="42">
        <f si="33" t="shared"/>
        <v>1100</v>
      </c>
      <c r="L461" s="43">
        <f si="34" t="shared"/>
        <v>0</v>
      </c>
      <c r="M461" s="42">
        <f si="35" t="shared"/>
        <v>1210</v>
      </c>
    </row>
    <row customFormat="1" ht="18" customHeight="1" r="462" s="3">
      <c r="A462" s="29"/>
      <c r="B462" s="265" t="s">
        <v>31</v>
      </c>
      <c r="C462" s="302"/>
      <c r="D462" s="302"/>
      <c r="E462" s="266"/>
      <c r="F462" s="147"/>
      <c r="G462" s="324"/>
      <c r="H462" s="241">
        <f>SUM(H459:H461)</f>
        <v>3000</v>
      </c>
      <c r="I462" s="242">
        <f>SUM(I459:I461)</f>
        <v>1000</v>
      </c>
      <c r="J462" s="137">
        <f si="32" t="shared"/>
        <v>3300.0000000000005</v>
      </c>
      <c r="K462" s="138">
        <f si="33" t="shared"/>
        <v>1100</v>
      </c>
      <c r="L462" s="137">
        <f si="34" t="shared"/>
        <v>3630.0000000000009</v>
      </c>
      <c r="M462" s="138">
        <f si="35" t="shared"/>
        <v>1210</v>
      </c>
    </row>
    <row customFormat="1" ht="57.75" r="463" s="3">
      <c r="A463" s="29">
        <v>50</v>
      </c>
      <c r="B463" s="247" t="s">
        <v>207</v>
      </c>
      <c r="C463" s="294"/>
      <c r="D463" s="294"/>
      <c r="E463" s="248" t="s">
        <v>146</v>
      </c>
      <c r="F463" s="97"/>
      <c r="G463" s="274" t="s">
        <v>208</v>
      </c>
      <c r="H463" s="251"/>
      <c r="I463" s="323"/>
      <c r="J463" s="57">
        <f si="32" t="shared"/>
        <v>0</v>
      </c>
      <c r="K463" s="58">
        <f si="33" t="shared"/>
        <v>0</v>
      </c>
      <c r="L463" s="57">
        <f si="34" t="shared"/>
        <v>0</v>
      </c>
      <c r="M463" s="58">
        <f si="35" t="shared"/>
        <v>0</v>
      </c>
    </row>
    <row customFormat="1" r="464" s="3">
      <c r="A464" s="29"/>
      <c r="B464" s="320"/>
      <c r="C464" s="298"/>
      <c r="D464" s="298"/>
      <c r="E464" s="260"/>
      <c r="F464" s="104" t="s">
        <v>209</v>
      </c>
      <c r="G464" s="300"/>
      <c r="H464" s="263"/>
      <c r="I464" s="322">
        <v>1500</v>
      </c>
      <c r="J464" s="43">
        <f si="32" t="shared"/>
        <v>0</v>
      </c>
      <c r="K464" s="42">
        <f si="33" t="shared"/>
        <v>1650.0000000000002</v>
      </c>
      <c r="L464" s="43">
        <f si="34" t="shared"/>
        <v>0</v>
      </c>
      <c r="M464" s="42">
        <f si="35" t="shared"/>
        <v>1815.0000000000005</v>
      </c>
    </row>
    <row customFormat="1" ht="16.5" customHeight="1" r="465" s="3">
      <c r="A465" s="29"/>
      <c r="B465" s="265" t="s">
        <v>31</v>
      </c>
      <c r="C465" s="302"/>
      <c r="D465" s="302"/>
      <c r="E465" s="266"/>
      <c r="F465" s="147"/>
      <c r="G465" s="324"/>
      <c r="H465" s="241">
        <f>SUM(H463:H464)</f>
        <v>0</v>
      </c>
      <c r="I465" s="242">
        <f>SUM(I463:I464)</f>
        <v>1500</v>
      </c>
      <c r="J465" s="137">
        <f si="32" t="shared"/>
        <v>0</v>
      </c>
      <c r="K465" s="138">
        <f si="33" t="shared"/>
        <v>1650.0000000000002</v>
      </c>
      <c r="L465" s="137">
        <f si="34" t="shared"/>
        <v>0</v>
      </c>
      <c r="M465" s="138">
        <f si="35" t="shared"/>
        <v>1815.0000000000005</v>
      </c>
    </row>
    <row customFormat="1" ht="72" r="466" s="3">
      <c r="A466" s="29">
        <v>51</v>
      </c>
      <c r="B466" s="325" t="s">
        <v>210</v>
      </c>
      <c r="C466" s="294"/>
      <c r="D466" s="294"/>
      <c r="E466" s="248" t="s">
        <v>211</v>
      </c>
      <c r="F466" s="97"/>
      <c r="G466" s="274" t="s">
        <v>212</v>
      </c>
      <c r="H466" s="251"/>
      <c r="I466" s="323"/>
      <c r="J466" s="57">
        <f si="32" t="shared"/>
        <v>0</v>
      </c>
      <c r="K466" s="58">
        <f si="33" t="shared"/>
        <v>0</v>
      </c>
      <c r="L466" s="57">
        <f si="34" t="shared"/>
        <v>0</v>
      </c>
      <c r="M466" s="58">
        <f si="35" t="shared"/>
        <v>0</v>
      </c>
    </row>
    <row customFormat="1" r="467" s="3">
      <c r="A467" s="29"/>
      <c r="B467" s="317"/>
      <c r="C467" s="295"/>
      <c r="D467" s="295"/>
      <c r="E467" s="254"/>
      <c r="F467" s="219" t="s">
        <v>38</v>
      </c>
      <c r="G467" s="297"/>
      <c r="H467" s="318">
        <v>2000</v>
      </c>
      <c r="I467" s="319"/>
      <c r="J467" s="26">
        <f si="32" t="shared"/>
        <v>2200</v>
      </c>
      <c r="K467" s="35">
        <f si="33" t="shared"/>
        <v>0</v>
      </c>
      <c r="L467" s="26">
        <f si="34" t="shared"/>
        <v>2420</v>
      </c>
      <c r="M467" s="35">
        <f si="35" t="shared"/>
        <v>0</v>
      </c>
    </row>
    <row customFormat="1" r="468" s="3">
      <c r="A468" s="29"/>
      <c r="B468" s="320"/>
      <c r="C468" s="298"/>
      <c r="D468" s="298"/>
      <c r="E468" s="260"/>
      <c r="F468" s="104" t="s">
        <v>29</v>
      </c>
      <c r="G468" s="300"/>
      <c r="H468" s="321">
        <v>500</v>
      </c>
      <c r="I468" s="322"/>
      <c r="J468" s="43">
        <f si="32" t="shared"/>
        <v>550</v>
      </c>
      <c r="K468" s="42">
        <f si="33" t="shared"/>
        <v>0</v>
      </c>
      <c r="L468" s="43">
        <f si="34" t="shared"/>
        <v>605</v>
      </c>
      <c r="M468" s="42">
        <f si="35" t="shared"/>
        <v>0</v>
      </c>
    </row>
    <row customFormat="1" ht="19.5" customHeight="1" r="469" s="3">
      <c r="A469" s="29"/>
      <c r="B469" s="265" t="s">
        <v>31</v>
      </c>
      <c r="C469" s="302"/>
      <c r="D469" s="302"/>
      <c r="E469" s="266"/>
      <c r="F469" s="147"/>
      <c r="G469" s="324"/>
      <c r="H469" s="241">
        <f>SUM(H466:H468)</f>
        <v>2500</v>
      </c>
      <c r="I469" s="242">
        <f>SUM(I466:I468)</f>
        <v>0</v>
      </c>
      <c r="J469" s="137">
        <f si="32" t="shared"/>
        <v>2750</v>
      </c>
      <c r="K469" s="138">
        <f si="33" t="shared"/>
        <v>0</v>
      </c>
      <c r="L469" s="137">
        <f si="34" t="shared"/>
        <v>3025.0000000000005</v>
      </c>
      <c r="M469" s="138">
        <f si="35" t="shared"/>
        <v>0</v>
      </c>
    </row>
    <row customFormat="1" ht="72" r="470" s="3">
      <c r="A470" s="29">
        <v>52</v>
      </c>
      <c r="B470" s="247" t="s">
        <v>213</v>
      </c>
      <c r="C470" s="294"/>
      <c r="D470" s="294"/>
      <c r="E470" s="248" t="s">
        <v>146</v>
      </c>
      <c r="F470" s="97"/>
      <c r="G470" s="274" t="s">
        <v>214</v>
      </c>
      <c r="H470" s="251"/>
      <c r="I470" s="323"/>
      <c r="J470" s="57">
        <f si="32" t="shared"/>
        <v>0</v>
      </c>
      <c r="K470" s="58">
        <f si="33" t="shared"/>
        <v>0</v>
      </c>
      <c r="L470" s="57">
        <f si="34" t="shared"/>
        <v>0</v>
      </c>
      <c r="M470" s="58">
        <f si="35" t="shared"/>
        <v>0</v>
      </c>
    </row>
    <row customFormat="1" r="471" s="3">
      <c r="A471" s="29"/>
      <c r="B471" s="317"/>
      <c r="C471" s="295"/>
      <c r="D471" s="295"/>
      <c r="E471" s="254"/>
      <c r="F471" s="219" t="s">
        <v>38</v>
      </c>
      <c r="G471" s="297" t="s">
        <v>14</v>
      </c>
      <c r="H471" s="257">
        <v>2000</v>
      </c>
      <c r="I471" s="319"/>
      <c r="J471" s="26">
        <f si="32" t="shared"/>
        <v>2200</v>
      </c>
      <c r="K471" s="35">
        <f si="33" t="shared"/>
        <v>0</v>
      </c>
      <c r="L471" s="26">
        <f si="34" t="shared"/>
        <v>2420</v>
      </c>
      <c r="M471" s="35">
        <f si="35" t="shared"/>
        <v>0</v>
      </c>
    </row>
    <row customFormat="1" r="472" s="3">
      <c r="A472" s="29"/>
      <c r="B472" s="320"/>
      <c r="C472" s="298"/>
      <c r="D472" s="298"/>
      <c r="E472" s="260"/>
      <c r="F472" s="104"/>
      <c r="G472" s="300" t="s">
        <v>27</v>
      </c>
      <c r="H472" s="263">
        <v>4000</v>
      </c>
      <c r="I472" s="322"/>
      <c r="J472" s="43">
        <f si="32" t="shared"/>
        <v>4400</v>
      </c>
      <c r="K472" s="42">
        <f si="33" t="shared"/>
        <v>0</v>
      </c>
      <c r="L472" s="43">
        <f si="34" t="shared"/>
        <v>4840</v>
      </c>
      <c r="M472" s="42">
        <f si="35" t="shared"/>
        <v>0</v>
      </c>
    </row>
    <row customFormat="1" ht="29.25" r="473" s="3">
      <c r="A473" s="29"/>
      <c r="B473" s="265" t="s">
        <v>31</v>
      </c>
      <c r="C473" s="302"/>
      <c r="D473" s="302"/>
      <c r="E473" s="266"/>
      <c r="F473" s="147"/>
      <c r="G473" s="324"/>
      <c r="H473" s="241">
        <f>SUM(H470:H472)</f>
        <v>6000</v>
      </c>
      <c r="I473" s="242">
        <f>SUM(I470:I472)</f>
        <v>0</v>
      </c>
      <c r="J473" s="137">
        <f si="32" t="shared"/>
        <v>6600.0000000000009</v>
      </c>
      <c r="K473" s="138">
        <f si="33" t="shared"/>
        <v>0</v>
      </c>
      <c r="L473" s="137">
        <f si="34" t="shared"/>
        <v>7260.0000000000018</v>
      </c>
      <c r="M473" s="138">
        <f si="35" t="shared"/>
        <v>0</v>
      </c>
    </row>
    <row customFormat="1" ht="72" r="474" s="3">
      <c r="A474" s="29">
        <v>53</v>
      </c>
      <c r="B474" s="247" t="s">
        <v>215</v>
      </c>
      <c r="C474" s="294"/>
      <c r="D474" s="294"/>
      <c r="E474" s="248" t="s">
        <v>146</v>
      </c>
      <c r="F474" s="97"/>
      <c r="G474" s="274" t="s">
        <v>214</v>
      </c>
      <c r="H474" s="251"/>
      <c r="I474" s="323"/>
      <c r="J474" s="57">
        <f si="32" t="shared"/>
        <v>0</v>
      </c>
      <c r="K474" s="58">
        <f si="33" t="shared"/>
        <v>0</v>
      </c>
      <c r="L474" s="57">
        <f si="34" t="shared"/>
        <v>0</v>
      </c>
      <c r="M474" s="58">
        <f si="35" t="shared"/>
        <v>0</v>
      </c>
    </row>
    <row customFormat="1" r="475" s="3">
      <c r="A475" s="29"/>
      <c r="B475" s="317"/>
      <c r="C475" s="295"/>
      <c r="D475" s="295"/>
      <c r="E475" s="254"/>
      <c r="F475" s="219" t="s">
        <v>38</v>
      </c>
      <c r="G475" s="297"/>
      <c r="H475" s="257">
        <v>3000</v>
      </c>
      <c r="I475" s="319"/>
      <c r="J475" s="26">
        <f si="32" t="shared"/>
        <v>3300.0000000000005</v>
      </c>
      <c r="K475" s="35">
        <f si="33" t="shared"/>
        <v>0</v>
      </c>
      <c r="L475" s="26">
        <f si="34" t="shared"/>
        <v>3630.0000000000009</v>
      </c>
      <c r="M475" s="35">
        <f si="35" t="shared"/>
        <v>0</v>
      </c>
    </row>
    <row customFormat="1" r="476" s="3">
      <c r="A476" s="29"/>
      <c r="B476" s="320"/>
      <c r="C476" s="298"/>
      <c r="D476" s="298"/>
      <c r="E476" s="260"/>
      <c r="F476" s="104" t="s">
        <v>29</v>
      </c>
      <c r="G476" s="300"/>
      <c r="H476" s="263">
        <v>1000</v>
      </c>
      <c r="I476" s="322"/>
      <c r="J476" s="43">
        <f si="32" t="shared"/>
        <v>1100</v>
      </c>
      <c r="K476" s="42">
        <f si="33" t="shared"/>
        <v>0</v>
      </c>
      <c r="L476" s="43">
        <f si="34" t="shared"/>
        <v>1210</v>
      </c>
      <c r="M476" s="42">
        <f si="35" t="shared"/>
        <v>0</v>
      </c>
    </row>
    <row customFormat="1" ht="20.25" customHeight="1" r="477" s="3">
      <c r="A477" s="29"/>
      <c r="B477" s="265" t="s">
        <v>31</v>
      </c>
      <c r="C477" s="302"/>
      <c r="D477" s="302"/>
      <c r="E477" s="266"/>
      <c r="F477" s="147"/>
      <c r="G477" s="324"/>
      <c r="H477" s="241">
        <f>SUM(H474:H476)</f>
        <v>4000</v>
      </c>
      <c r="I477" s="242">
        <f>SUM(I474:I476)</f>
        <v>0</v>
      </c>
      <c r="J477" s="137">
        <f si="32" t="shared"/>
        <v>4400</v>
      </c>
      <c r="K477" s="138">
        <f si="33" t="shared"/>
        <v>0</v>
      </c>
      <c r="L477" s="137">
        <f si="34" t="shared"/>
        <v>4840</v>
      </c>
      <c r="M477" s="138">
        <f si="35" t="shared"/>
        <v>0</v>
      </c>
    </row>
    <row customFormat="1" ht="57.75" r="478" s="3">
      <c r="A478" s="29">
        <v>54</v>
      </c>
      <c r="B478" s="247" t="s">
        <v>216</v>
      </c>
      <c r="C478" s="294"/>
      <c r="D478" s="294"/>
      <c r="E478" s="248" t="s">
        <v>146</v>
      </c>
      <c r="F478" s="97"/>
      <c r="G478" s="274"/>
      <c r="H478" s="251"/>
      <c r="I478" s="323"/>
      <c r="J478" s="57">
        <f si="32" t="shared"/>
        <v>0</v>
      </c>
      <c r="K478" s="58">
        <f si="33" t="shared"/>
        <v>0</v>
      </c>
      <c r="L478" s="57">
        <f si="34" t="shared"/>
        <v>0</v>
      </c>
      <c r="M478" s="58">
        <f si="35" t="shared"/>
        <v>0</v>
      </c>
    </row>
    <row customFormat="1" r="479" s="3">
      <c r="A479" s="29"/>
      <c r="B479" s="317"/>
      <c r="C479" s="295"/>
      <c r="D479" s="295"/>
      <c r="E479" s="254"/>
      <c r="F479" s="219" t="s">
        <v>38</v>
      </c>
      <c r="G479" s="297"/>
      <c r="H479" s="257">
        <v>10000</v>
      </c>
      <c r="I479" s="319"/>
      <c r="J479" s="26">
        <f si="32" t="shared"/>
        <v>11000</v>
      </c>
      <c r="K479" s="35">
        <f si="33" t="shared"/>
        <v>0</v>
      </c>
      <c r="L479" s="26">
        <f si="34" t="shared"/>
        <v>12100.000000000002</v>
      </c>
      <c r="M479" s="35">
        <f si="35" t="shared"/>
        <v>0</v>
      </c>
    </row>
    <row customFormat="1" r="480" s="3">
      <c r="A480" s="29"/>
      <c r="B480" s="317"/>
      <c r="C480" s="295"/>
      <c r="D480" s="295"/>
      <c r="E480" s="254"/>
      <c r="F480" s="219" t="s">
        <v>29</v>
      </c>
      <c r="G480" s="297"/>
      <c r="H480" s="257">
        <v>2000</v>
      </c>
      <c r="I480" s="319"/>
      <c r="J480" s="26">
        <f si="32" t="shared"/>
        <v>2200</v>
      </c>
      <c r="K480" s="35">
        <f si="33" t="shared"/>
        <v>0</v>
      </c>
      <c r="L480" s="26">
        <f si="34" t="shared"/>
        <v>2420</v>
      </c>
      <c r="M480" s="35">
        <f si="35" t="shared"/>
        <v>0</v>
      </c>
    </row>
    <row customFormat="1" r="481" s="3">
      <c r="A481" s="29"/>
      <c r="B481" s="317"/>
      <c r="C481" s="295"/>
      <c r="D481" s="295"/>
      <c r="E481" s="254"/>
      <c r="F481" s="219" t="s">
        <v>18</v>
      </c>
      <c r="G481" s="297"/>
      <c r="H481" s="257"/>
      <c r="I481" s="319">
        <v>10000</v>
      </c>
      <c r="J481" s="26">
        <f si="32" t="shared"/>
        <v>0</v>
      </c>
      <c r="K481" s="35">
        <f si="33" t="shared"/>
        <v>11000</v>
      </c>
      <c r="L481" s="26">
        <f si="34" t="shared"/>
        <v>0</v>
      </c>
      <c r="M481" s="35">
        <f si="35" t="shared"/>
        <v>12100.000000000002</v>
      </c>
    </row>
    <row customFormat="1" ht="30" r="482" s="3">
      <c r="A482" s="29"/>
      <c r="B482" s="317"/>
      <c r="C482" s="295"/>
      <c r="D482" s="295"/>
      <c r="E482" s="254"/>
      <c r="F482" s="219" t="s">
        <v>131</v>
      </c>
      <c r="G482" s="297"/>
      <c r="H482" s="257"/>
      <c r="I482" s="319">
        <v>3000</v>
      </c>
      <c r="J482" s="26">
        <f si="32" t="shared"/>
        <v>0</v>
      </c>
      <c r="K482" s="35">
        <f si="33" t="shared"/>
        <v>3300.0000000000005</v>
      </c>
      <c r="L482" s="26">
        <f si="34" t="shared"/>
        <v>0</v>
      </c>
      <c r="M482" s="35">
        <f si="35" t="shared"/>
        <v>3630.0000000000009</v>
      </c>
    </row>
    <row customFormat="1" r="483" s="3">
      <c r="A483" s="29"/>
      <c r="B483" s="317"/>
      <c r="C483" s="295"/>
      <c r="D483" s="295"/>
      <c r="E483" s="254"/>
      <c r="F483" s="219" t="s">
        <v>108</v>
      </c>
      <c r="G483" s="297"/>
      <c r="H483" s="257"/>
      <c r="I483" s="319">
        <v>7000</v>
      </c>
      <c r="J483" s="26">
        <f si="32" t="shared"/>
        <v>0</v>
      </c>
      <c r="K483" s="35">
        <f si="33" t="shared"/>
        <v>7700.0000000000009</v>
      </c>
      <c r="L483" s="26">
        <f si="34" t="shared"/>
        <v>0</v>
      </c>
      <c r="M483" s="35">
        <f si="35" t="shared"/>
        <v>8470.0000000000018</v>
      </c>
    </row>
    <row customFormat="1" r="484" s="3">
      <c r="A484" s="29"/>
      <c r="B484" s="320"/>
      <c r="C484" s="298"/>
      <c r="D484" s="298"/>
      <c r="E484" s="260"/>
      <c r="F484" s="104" t="s">
        <v>57</v>
      </c>
      <c r="G484" s="300"/>
      <c r="H484" s="263">
        <v>3000</v>
      </c>
      <c r="I484" s="322"/>
      <c r="J484" s="43">
        <f si="32" t="shared"/>
        <v>3300.0000000000005</v>
      </c>
      <c r="K484" s="42">
        <f si="33" t="shared"/>
        <v>0</v>
      </c>
      <c r="L484" s="43">
        <f si="34" t="shared"/>
        <v>3630.0000000000009</v>
      </c>
      <c r="M484" s="42">
        <f si="35" t="shared"/>
        <v>0</v>
      </c>
    </row>
    <row customFormat="1" r="485" s="3">
      <c r="A485" s="29"/>
      <c r="B485" s="301" t="s">
        <v>31</v>
      </c>
      <c r="C485" s="302"/>
      <c r="D485" s="302"/>
      <c r="E485" s="302"/>
      <c r="F485" s="147"/>
      <c r="G485" s="303"/>
      <c r="H485" s="241">
        <f>SUM(H478:H484)</f>
        <v>15000</v>
      </c>
      <c r="I485" s="242">
        <f>SUM(I478:I484)</f>
        <v>20000</v>
      </c>
      <c r="J485" s="137">
        <f si="32" t="shared"/>
        <v>16500</v>
      </c>
      <c r="K485" s="138">
        <f si="33" t="shared"/>
        <v>22000</v>
      </c>
      <c r="L485" s="137">
        <f si="34" t="shared"/>
        <v>18150</v>
      </c>
      <c r="M485" s="138">
        <f si="35" t="shared"/>
        <v>24200.000000000004</v>
      </c>
    </row>
    <row customFormat="1" ht="75" r="486" s="3">
      <c r="A486" s="29">
        <v>55</v>
      </c>
      <c r="B486" s="326" t="s">
        <v>217</v>
      </c>
      <c r="C486" s="294"/>
      <c r="D486" s="294"/>
      <c r="E486" s="327" t="s">
        <v>126</v>
      </c>
      <c r="F486" s="97"/>
      <c r="G486" s="328" t="s">
        <v>218</v>
      </c>
      <c r="H486" s="329"/>
      <c r="I486" s="252"/>
      <c r="J486" s="57">
        <f si="32" t="shared"/>
        <v>0</v>
      </c>
      <c r="K486" s="58">
        <f si="33" t="shared"/>
        <v>0</v>
      </c>
      <c r="L486" s="57">
        <f si="34" t="shared"/>
        <v>0</v>
      </c>
      <c r="M486" s="58">
        <f si="35" t="shared"/>
        <v>0</v>
      </c>
    </row>
    <row customFormat="1" r="487" s="3">
      <c r="A487" s="29"/>
      <c r="B487" s="312"/>
      <c r="C487" s="295"/>
      <c r="D487" s="295"/>
      <c r="E487" s="295"/>
      <c r="F487" s="219" t="s">
        <v>38</v>
      </c>
      <c r="G487" s="313"/>
      <c r="H487" s="330">
        <v>500</v>
      </c>
      <c r="I487" s="258"/>
      <c r="J487" s="26">
        <f si="32" t="shared"/>
        <v>550</v>
      </c>
      <c r="K487" s="35">
        <f si="33" t="shared"/>
        <v>0</v>
      </c>
      <c r="L487" s="26">
        <f si="34" t="shared"/>
        <v>605</v>
      </c>
      <c r="M487" s="35">
        <f si="35" t="shared"/>
        <v>0</v>
      </c>
    </row>
    <row customFormat="1" ht="30" r="488" s="3">
      <c r="A488" s="29"/>
      <c r="B488" s="312"/>
      <c r="C488" s="295"/>
      <c r="D488" s="295"/>
      <c r="E488" s="295"/>
      <c r="F488" s="219" t="s">
        <v>131</v>
      </c>
      <c r="G488" s="313"/>
      <c r="H488" s="330"/>
      <c r="I488" s="319">
        <v>700</v>
      </c>
      <c r="J488" s="26">
        <f si="32" t="shared"/>
        <v>0</v>
      </c>
      <c r="K488" s="35">
        <f si="33" t="shared"/>
        <v>770.00000000000011</v>
      </c>
      <c r="L488" s="26">
        <f si="34" t="shared"/>
        <v>0</v>
      </c>
      <c r="M488" s="35">
        <f si="35" t="shared"/>
        <v>847.00000000000023</v>
      </c>
    </row>
    <row customFormat="1" ht="45" r="489" s="3">
      <c r="A489" s="29"/>
      <c r="B489" s="314"/>
      <c r="C489" s="298"/>
      <c r="D489" s="298"/>
      <c r="E489" s="298"/>
      <c r="F489" s="104" t="s">
        <v>219</v>
      </c>
      <c r="G489" s="315"/>
      <c r="H489" s="331">
        <v>1500</v>
      </c>
      <c r="I489" s="264"/>
      <c r="J489" s="43">
        <f si="32" t="shared"/>
        <v>1650.0000000000002</v>
      </c>
      <c r="K489" s="42">
        <f si="33" t="shared"/>
        <v>0</v>
      </c>
      <c r="L489" s="43">
        <f si="34" t="shared"/>
        <v>1815.0000000000005</v>
      </c>
      <c r="M489" s="42">
        <f si="35" t="shared"/>
        <v>0</v>
      </c>
    </row>
    <row customFormat="1" r="490" s="3">
      <c r="A490" s="29"/>
      <c r="B490" s="237" t="s">
        <v>31</v>
      </c>
      <c r="C490" s="238"/>
      <c r="D490" s="238"/>
      <c r="E490" s="238"/>
      <c r="F490" s="332"/>
      <c r="G490" s="290"/>
      <c r="H490" s="241">
        <f>SUM(H486:H489)</f>
        <v>2000</v>
      </c>
      <c r="I490" s="242">
        <f>SUM(I486:I489)</f>
        <v>700</v>
      </c>
      <c r="J490" s="137">
        <f si="32" t="shared"/>
        <v>2200</v>
      </c>
      <c r="K490" s="138">
        <f si="33" t="shared"/>
        <v>770.00000000000011</v>
      </c>
      <c r="L490" s="137">
        <f si="34" t="shared"/>
        <v>2420</v>
      </c>
      <c r="M490" s="138">
        <f si="35" t="shared"/>
        <v>847.00000000000023</v>
      </c>
    </row>
    <row customFormat="1" ht="75" r="491" s="3">
      <c r="A491" s="29">
        <v>56</v>
      </c>
      <c r="B491" s="326" t="s">
        <v>220</v>
      </c>
      <c r="C491" s="294"/>
      <c r="D491" s="294"/>
      <c r="E491" s="327" t="s">
        <v>168</v>
      </c>
      <c r="F491" s="97"/>
      <c r="G491" s="328" t="s">
        <v>218</v>
      </c>
      <c r="H491" s="251"/>
      <c r="I491" s="252"/>
      <c r="J491" s="57">
        <f si="32" t="shared"/>
        <v>0</v>
      </c>
      <c r="K491" s="58">
        <f si="33" t="shared"/>
        <v>0</v>
      </c>
      <c r="L491" s="57">
        <f si="34" t="shared"/>
        <v>0</v>
      </c>
      <c r="M491" s="58">
        <f si="35" t="shared"/>
        <v>0</v>
      </c>
    </row>
    <row customFormat="1" r="492" s="3">
      <c r="A492" s="29"/>
      <c r="B492" s="333"/>
      <c r="C492" s="295"/>
      <c r="D492" s="295"/>
      <c r="E492" s="334"/>
      <c r="F492" s="219" t="s">
        <v>38</v>
      </c>
      <c r="G492" s="335"/>
      <c r="H492" s="257">
        <v>500</v>
      </c>
      <c r="I492" s="258"/>
      <c r="J492" s="26">
        <f si="32" t="shared"/>
        <v>550</v>
      </c>
      <c r="K492" s="35">
        <f si="33" t="shared"/>
        <v>0</v>
      </c>
      <c r="L492" s="26">
        <f si="34" t="shared"/>
        <v>605</v>
      </c>
      <c r="M492" s="35">
        <f si="35" t="shared"/>
        <v>0</v>
      </c>
    </row>
    <row customFormat="1" r="493" s="3">
      <c r="A493" s="29"/>
      <c r="B493" s="333"/>
      <c r="C493" s="295"/>
      <c r="D493" s="295"/>
      <c r="E493" s="334"/>
      <c r="F493" s="219" t="s">
        <v>57</v>
      </c>
      <c r="G493" s="335"/>
      <c r="H493" s="257">
        <v>500</v>
      </c>
      <c r="I493" s="258"/>
      <c r="J493" s="26">
        <f si="32" t="shared"/>
        <v>550</v>
      </c>
      <c r="K493" s="35">
        <f si="33" t="shared"/>
        <v>0</v>
      </c>
      <c r="L493" s="26">
        <f si="34" t="shared"/>
        <v>605</v>
      </c>
      <c r="M493" s="35">
        <f si="35" t="shared"/>
        <v>0</v>
      </c>
    </row>
    <row customFormat="1" ht="30" r="494" s="3">
      <c r="A494" s="29"/>
      <c r="B494" s="333"/>
      <c r="C494" s="295"/>
      <c r="D494" s="295"/>
      <c r="E494" s="334"/>
      <c r="F494" s="219" t="s">
        <v>131</v>
      </c>
      <c r="G494" s="335"/>
      <c r="H494" s="257"/>
      <c r="I494" s="258">
        <v>700</v>
      </c>
      <c r="J494" s="26">
        <f si="32" t="shared"/>
        <v>0</v>
      </c>
      <c r="K494" s="35">
        <f si="33" t="shared"/>
        <v>770.00000000000011</v>
      </c>
      <c r="L494" s="26">
        <f si="34" t="shared"/>
        <v>0</v>
      </c>
      <c r="M494" s="35">
        <f si="35" t="shared"/>
        <v>847.00000000000023</v>
      </c>
    </row>
    <row customFormat="1" r="495" s="3">
      <c r="A495" s="29"/>
      <c r="B495" s="333"/>
      <c r="C495" s="295"/>
      <c r="D495" s="295"/>
      <c r="E495" s="334"/>
      <c r="F495" s="219" t="s">
        <v>29</v>
      </c>
      <c r="G495" s="335"/>
      <c r="H495" s="257">
        <v>300</v>
      </c>
      <c r="I495" s="258"/>
      <c r="J495" s="26">
        <f si="32" t="shared"/>
        <v>330</v>
      </c>
      <c r="K495" s="35">
        <f si="33" t="shared"/>
        <v>0</v>
      </c>
      <c r="L495" s="26">
        <f si="34" t="shared"/>
        <v>363.00000000000006</v>
      </c>
      <c r="M495" s="35">
        <f si="35" t="shared"/>
        <v>0</v>
      </c>
    </row>
    <row customFormat="1" ht="30" r="496" s="3">
      <c r="A496" s="29"/>
      <c r="B496" s="336"/>
      <c r="C496" s="298"/>
      <c r="D496" s="298"/>
      <c r="E496" s="337"/>
      <c r="F496" s="104" t="s">
        <v>221</v>
      </c>
      <c r="G496" s="338"/>
      <c r="H496" s="263">
        <v>1500</v>
      </c>
      <c r="I496" s="264"/>
      <c r="J496" s="43">
        <f si="32" t="shared"/>
        <v>1650.0000000000002</v>
      </c>
      <c r="K496" s="42">
        <f si="33" t="shared"/>
        <v>0</v>
      </c>
      <c r="L496" s="43">
        <f si="34" t="shared"/>
        <v>1815.0000000000005</v>
      </c>
      <c r="M496" s="42">
        <f si="35" t="shared"/>
        <v>0</v>
      </c>
    </row>
    <row customFormat="1" ht="30" r="497" s="3">
      <c r="A497" s="29"/>
      <c r="B497" s="339" t="s">
        <v>31</v>
      </c>
      <c r="C497" s="238"/>
      <c r="D497" s="238"/>
      <c r="E497" s="340"/>
      <c r="F497" s="332"/>
      <c r="G497" s="341"/>
      <c r="H497" s="241">
        <f>SUM(H491:H496)</f>
        <v>2800</v>
      </c>
      <c r="I497" s="242">
        <f>SUM(I491:I496)</f>
        <v>700</v>
      </c>
      <c r="J497" s="342">
        <f si="32" t="shared"/>
        <v>3080.0000000000005</v>
      </c>
      <c r="K497" s="343">
        <f si="33" t="shared"/>
        <v>770.00000000000011</v>
      </c>
      <c r="L497" s="342">
        <f si="34" t="shared"/>
        <v>3388.0000000000009</v>
      </c>
      <c r="M497" s="343">
        <f si="35" t="shared"/>
        <v>847.00000000000023</v>
      </c>
    </row>
    <row customFormat="1" ht="105" r="498" s="3">
      <c r="A498" s="29">
        <v>57</v>
      </c>
      <c r="B498" s="326" t="s">
        <v>222</v>
      </c>
      <c r="C498" s="294"/>
      <c r="D498" s="294"/>
      <c r="E498" s="327" t="s">
        <v>223</v>
      </c>
      <c r="F498" s="97"/>
      <c r="G498" s="328" t="s">
        <v>218</v>
      </c>
      <c r="H498" s="251"/>
      <c r="I498" s="252"/>
      <c r="J498" s="57">
        <f si="32" t="shared"/>
        <v>0</v>
      </c>
      <c r="K498" s="58">
        <f si="33" t="shared"/>
        <v>0</v>
      </c>
      <c r="L498" s="57">
        <f si="34" t="shared"/>
        <v>0</v>
      </c>
      <c r="M498" s="58">
        <f si="35" t="shared"/>
        <v>0</v>
      </c>
    </row>
    <row customFormat="1" ht="45" r="499" s="3">
      <c r="A499" s="29"/>
      <c r="B499" s="333"/>
      <c r="C499" s="295"/>
      <c r="D499" s="295"/>
      <c r="E499" s="334"/>
      <c r="F499" s="219" t="s">
        <v>224</v>
      </c>
      <c r="G499" s="335"/>
      <c r="H499" s="257">
        <v>2000</v>
      </c>
      <c r="I499" s="258"/>
      <c r="J499" s="26">
        <f si="32" t="shared"/>
        <v>2200</v>
      </c>
      <c r="K499" s="35">
        <f si="33" t="shared"/>
        <v>0</v>
      </c>
      <c r="L499" s="26">
        <f si="34" t="shared"/>
        <v>2420</v>
      </c>
      <c r="M499" s="35">
        <f si="35" t="shared"/>
        <v>0</v>
      </c>
    </row>
    <row customFormat="1" r="500" s="3">
      <c r="A500" s="29"/>
      <c r="B500" s="333"/>
      <c r="C500" s="295"/>
      <c r="D500" s="295"/>
      <c r="E500" s="334"/>
      <c r="F500" s="219" t="s">
        <v>172</v>
      </c>
      <c r="G500" s="335"/>
      <c r="H500" s="257">
        <v>700</v>
      </c>
      <c r="I500" s="258"/>
      <c r="J500" s="26">
        <f si="32" t="shared"/>
        <v>770.00000000000011</v>
      </c>
      <c r="K500" s="35">
        <f si="33" t="shared"/>
        <v>0</v>
      </c>
      <c r="L500" s="26">
        <f si="34" t="shared"/>
        <v>847.00000000000023</v>
      </c>
      <c r="M500" s="35">
        <f si="35" t="shared"/>
        <v>0</v>
      </c>
    </row>
    <row customFormat="1" ht="30" r="501" s="3">
      <c r="A501" s="29"/>
      <c r="B501" s="336"/>
      <c r="C501" s="298"/>
      <c r="D501" s="298"/>
      <c r="E501" s="337"/>
      <c r="F501" s="104" t="s">
        <v>221</v>
      </c>
      <c r="G501" s="338"/>
      <c r="H501" s="263">
        <v>700</v>
      </c>
      <c r="I501" s="264"/>
      <c r="J501" s="43">
        <f si="32" t="shared"/>
        <v>770.00000000000011</v>
      </c>
      <c r="K501" s="42">
        <f si="33" t="shared"/>
        <v>0</v>
      </c>
      <c r="L501" s="43">
        <f si="34" t="shared"/>
        <v>847.00000000000023</v>
      </c>
      <c r="M501" s="42">
        <f si="35" t="shared"/>
        <v>0</v>
      </c>
    </row>
    <row customFormat="1" r="502" s="3">
      <c r="A502" s="29"/>
      <c r="B502" s="237" t="s">
        <v>31</v>
      </c>
      <c r="C502" s="238"/>
      <c r="D502" s="238"/>
      <c r="E502" s="238"/>
      <c r="F502" s="332"/>
      <c r="G502" s="290"/>
      <c r="H502" s="241">
        <f>SUM(H498:H501)</f>
        <v>3400</v>
      </c>
      <c r="I502" s="242">
        <f>SUM(I498:I501)</f>
        <v>0</v>
      </c>
      <c r="J502" s="342">
        <f si="32" t="shared"/>
        <v>3740.0000000000005</v>
      </c>
      <c r="K502" s="343">
        <f si="33" t="shared"/>
        <v>0</v>
      </c>
      <c r="L502" s="342">
        <f si="34" t="shared"/>
        <v>4114.0000000000009</v>
      </c>
      <c r="M502" s="343">
        <f si="35" t="shared"/>
        <v>0</v>
      </c>
    </row>
    <row customFormat="1" r="503" s="3">
      <c r="A503" s="29"/>
      <c r="B503" s="344" t="s">
        <v>225</v>
      </c>
      <c r="C503" s="345">
        <f>SUBTOTAL(109,C324:C443)</f>
        <v>0</v>
      </c>
      <c r="D503" s="345"/>
      <c r="E503" s="346"/>
      <c r="F503" s="346"/>
      <c r="G503" s="347"/>
      <c r="H503" s="348">
        <f>H13+H19+H25+H28+H39+H53+H61+H71+H80+H98+H110+H120+H128+H132+H143+H147+H152+H161+H165+H180+H185+H193+H199+H208+H223+H231+H247+H267+H277+H282+H289+H307+H312+H317+H323+H334+H339+H347+H359+H369+H385+H393+H400+H410+H419+H426+H443+H451+H458+H462+H465+H469+H473+H477+H485+H490+H497+H502</f>
        <v>523700</v>
      </c>
      <c r="I503" s="349">
        <f>I13+I19+I25+I28+I39+I53+I61+I71+I80+I98+I110+I120+I128+I132+I143+I147+I152+I161+I165+I180+I185+I193+I199+I208+I223+I231+I247+I267+I277+I282+I289+I307+I312+I317+I323+I334+I339+I347+I359+I369+I385+I393+I400+I410+I419+I426+I443+I451+I458+I462+I465+I469+I473+I477+I485+I490+I497+I502</f>
        <v>854360</v>
      </c>
      <c r="J503" s="350">
        <f si="32" t="shared"/>
        <v>576070</v>
      </c>
      <c r="K503" s="351">
        <f si="33" t="shared"/>
        <v>939796.00000000012</v>
      </c>
      <c r="L503" s="350">
        <f si="34" t="shared"/>
        <v>633677</v>
      </c>
      <c r="M503" s="351">
        <f>K503*1.1-0.6</f>
        <v>1033775.0000000002</v>
      </c>
    </row>
    <row customFormat="1" ht="15.75" r="504" s="3">
      <c r="A504" s="352"/>
      <c r="B504" s="353" t="s">
        <v>225</v>
      </c>
      <c r="C504" s="354"/>
      <c r="D504" s="354"/>
      <c r="E504" s="354"/>
      <c r="F504" s="354"/>
      <c r="G504" s="354"/>
      <c r="H504" s="355">
        <f>H503+I503</f>
        <v>1378060</v>
      </c>
      <c r="I504" s="356"/>
      <c r="J504" s="355">
        <f>J503+K503</f>
        <v>1515866</v>
      </c>
      <c r="K504" s="356"/>
      <c r="L504" s="355">
        <f>L503+M503</f>
        <v>1667452.0000000002</v>
      </c>
      <c r="M504" s="356"/>
    </row>
    <row customFormat="1" r="505" s="3">
      <c r="A505" s="2"/>
      <c r="B505" s="1" t="s">
        <v>226</v>
      </c>
      <c r="C505" s="1"/>
      <c r="D505" s="1"/>
      <c r="E505" s="1"/>
      <c r="F505" s="1"/>
      <c r="G505" s="1"/>
      <c r="K505" s="1"/>
      <c r="L505" s="1"/>
      <c r="M505" s="1"/>
    </row>
    <row customFormat="1" r="506" s="3">
      <c r="A506" s="2"/>
      <c r="B506" s="1" t="s">
        <v>227</v>
      </c>
      <c r="C506" s="1"/>
      <c r="D506" s="1"/>
      <c r="E506" s="1"/>
      <c r="F506" s="1"/>
      <c r="G506" s="1"/>
      <c r="K506" s="357"/>
      <c r="L506" s="357"/>
      <c r="M506" s="1"/>
    </row>
    <row customFormat="1" r="507" s="3">
      <c r="A507" s="2"/>
      <c r="B507" s="1"/>
      <c r="C507" s="1"/>
      <c r="D507" s="1"/>
      <c r="E507" s="1"/>
      <c r="F507" s="1"/>
      <c r="G507" s="1"/>
      <c r="K507" s="1"/>
      <c r="L507" s="1"/>
      <c r="M507" s="1"/>
    </row>
    <row customFormat="1" r="508" s="3">
      <c r="A508" s="2"/>
      <c r="B508" s="1" t="s">
        <v>228</v>
      </c>
      <c r="C508" s="1"/>
      <c r="D508" s="1"/>
      <c r="E508" s="1"/>
      <c r="F508" s="1"/>
      <c r="G508" s="1"/>
      <c r="K508" s="1"/>
      <c r="L508" s="1"/>
      <c r="M508" s="1"/>
    </row>
  </sheetData>
  <mergeCells count="8">
    <mergeCell ref="J1:M1"/>
    <mergeCell ref="B2:M2"/>
    <mergeCell ref="H3:I3"/>
    <mergeCell ref="J3:K3"/>
    <mergeCell ref="L3:M3"/>
    <mergeCell ref="L504:M504"/>
    <mergeCell ref="J504:K504"/>
    <mergeCell ref="H504:I504"/>
  </mergeCells>
  <printOptions headings="0" gridLines="1" gridLinesSet="1"/>
  <pageMargins left="0.69999999999999996" right="0.69999999999999996" top="0.75" bottom="0.75" header="0.5" footer="0.5"/>
  <pageSetup paperSize="9" orientation="landscape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ONLYOFFICE/5.2.8.24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