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tabRatio="763" activeTab="0"/>
  </bookViews>
  <sheets>
    <sheet name="5 дод 2020" sheetId="1" r:id="rId1"/>
  </sheets>
  <definedNames>
    <definedName name="_xlnm.Print_Area" localSheetId="0">'5 дод 2020'!$A$1:$J$29</definedName>
  </definedNames>
  <calcPr fullCalcOnLoad="1"/>
</workbook>
</file>

<file path=xl/sharedStrings.xml><?xml version="1.0" encoding="utf-8"?>
<sst xmlns="http://schemas.openxmlformats.org/spreadsheetml/2006/main" count="36" uniqueCount="28">
  <si>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</si>
  <si>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</si>
  <si>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</si>
  <si>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</si>
  <si>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</si>
  <si>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</si>
  <si>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</si>
  <si>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</si>
  <si>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</si>
  <si>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</si>
  <si>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</si>
  <si>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</si>
  <si>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</si>
  <si>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</si>
  <si>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</si>
  <si>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</si>
  <si>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Центральна районна лікарня</t>
  </si>
  <si>
    <t>Програма підтримкирозвитку первинної медичної допомоги на період 2018-2021 року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</si>
  <si>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</si>
  <si>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</si>
  <si>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</si>
  <si>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</si>
  <si>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</si>
  <si>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Обласний бюджет</t>
  </si>
  <si>
    <t>"Про бюджет Менської міської об'єднаної територіальної громади на 2020 рік"</t>
  </si>
  <si>
    <t xml:space="preserve"> бюджетам на 2020 рік</t>
  </si>
  <si>
    <t>Інсулін</t>
  </si>
  <si>
    <t xml:space="preserve">до проекту рішення №___  36-ої сесії сьомого скликання Менської міської ради від 25.12.2019 року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</si>
</sst>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0.000%"/>
    <numFmt numFmtId="193" formatCode="0.0000%"/>
    <numFmt numFmtId="194" formatCode="#,##0.00&quot;р.&quot;"/>
    <numFmt numFmtId="195" formatCode="[$-422]d\ mmmm\ yyyy&quot; р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00" fontId="25" fillId="32" borderId="10" xfId="54" applyNumberFormat="1" applyFont="1" applyFill="1" applyBorder="1">
      <alignment/>
      <protection/>
    </xf>
    <xf numFmtId="0" fontId="20" fillId="32" borderId="0" xfId="0" applyFont="1" applyFill="1" applyAlignment="1">
      <alignment vertical="top"/>
    </xf>
    <xf numFmtId="0" fontId="21" fillId="32" borderId="0" xfId="0" applyFont="1" applyFill="1" applyBorder="1" applyAlignment="1">
      <alignment vertical="top"/>
    </xf>
    <xf numFmtId="0" fontId="21" fillId="32" borderId="0" xfId="0" applyFont="1" applyFill="1" applyAlignment="1">
      <alignment vertical="top"/>
    </xf>
    <xf numFmtId="0" fontId="21" fillId="32" borderId="0" xfId="0" applyFont="1" applyFill="1" applyBorder="1" applyAlignment="1">
      <alignment horizontal="left" vertical="top"/>
    </xf>
    <xf numFmtId="0" fontId="21" fillId="32" borderId="0" xfId="0" applyFont="1" applyFill="1" applyBorder="1" applyAlignment="1">
      <alignment vertical="top" wrapText="1"/>
    </xf>
    <xf numFmtId="0" fontId="21" fillId="32" borderId="0" xfId="0" applyFont="1" applyFill="1" applyBorder="1" applyAlignment="1">
      <alignment horizontal="center" vertical="top"/>
    </xf>
    <xf numFmtId="0" fontId="22" fillId="32" borderId="0" xfId="0" applyFont="1" applyFill="1" applyBorder="1" applyAlignment="1">
      <alignment horizontal="center" vertical="top"/>
    </xf>
    <xf numFmtId="3" fontId="21" fillId="32" borderId="0" xfId="0" applyNumberFormat="1" applyFont="1" applyFill="1" applyAlignment="1">
      <alignment vertical="top"/>
    </xf>
    <xf numFmtId="3" fontId="21" fillId="32" borderId="0" xfId="0" applyNumberFormat="1" applyFont="1" applyFill="1" applyAlignment="1">
      <alignment horizontal="right" vertical="top"/>
    </xf>
    <xf numFmtId="0" fontId="21" fillId="32" borderId="0" xfId="0" applyFont="1" applyFill="1" applyAlignment="1">
      <alignment horizontal="center" vertical="top"/>
    </xf>
    <xf numFmtId="3" fontId="21" fillId="32" borderId="10" xfId="0" applyNumberFormat="1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1" fillId="32" borderId="12" xfId="0" applyFont="1" applyFill="1" applyBorder="1" applyAlignment="1">
      <alignment horizontal="center" vertical="top" wrapText="1"/>
    </xf>
    <xf numFmtId="0" fontId="21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22" fillId="32" borderId="15" xfId="0" applyFont="1" applyFill="1" applyBorder="1" applyAlignment="1">
      <alignment vertical="top"/>
    </xf>
    <xf numFmtId="0" fontId="22" fillId="32" borderId="16" xfId="0" applyFont="1" applyFill="1" applyBorder="1" applyAlignment="1">
      <alignment vertical="top"/>
    </xf>
    <xf numFmtId="0" fontId="22" fillId="32" borderId="17" xfId="0" applyFont="1" applyFill="1" applyBorder="1" applyAlignment="1">
      <alignment vertical="top"/>
    </xf>
    <xf numFmtId="4" fontId="22" fillId="32" borderId="16" xfId="0" applyNumberFormat="1" applyFont="1" applyFill="1" applyBorder="1" applyAlignment="1">
      <alignment vertical="top"/>
    </xf>
    <xf numFmtId="4" fontId="22" fillId="32" borderId="18" xfId="0" applyNumberFormat="1" applyFont="1" applyFill="1" applyBorder="1" applyAlignment="1">
      <alignment vertical="top"/>
    </xf>
    <xf numFmtId="0" fontId="22" fillId="32" borderId="0" xfId="0" applyFont="1" applyFill="1" applyAlignment="1">
      <alignment vertical="top"/>
    </xf>
    <xf numFmtId="0" fontId="23" fillId="32" borderId="15" xfId="0" applyFont="1" applyFill="1" applyBorder="1" applyAlignment="1">
      <alignment vertical="top"/>
    </xf>
    <xf numFmtId="0" fontId="23" fillId="32" borderId="16" xfId="0" applyFont="1" applyFill="1" applyBorder="1" applyAlignment="1">
      <alignment vertical="top"/>
    </xf>
    <xf numFmtId="4" fontId="23" fillId="32" borderId="16" xfId="0" applyNumberFormat="1" applyFont="1" applyFill="1" applyBorder="1" applyAlignment="1">
      <alignment vertical="top"/>
    </xf>
    <xf numFmtId="4" fontId="23" fillId="32" borderId="18" xfId="0" applyNumberFormat="1" applyFont="1" applyFill="1" applyBorder="1" applyAlignment="1">
      <alignment vertical="top"/>
    </xf>
    <xf numFmtId="0" fontId="23" fillId="32" borderId="0" xfId="0" applyFont="1" applyFill="1" applyAlignment="1">
      <alignment vertical="top"/>
    </xf>
    <xf numFmtId="0" fontId="21" fillId="32" borderId="19" xfId="0" applyFont="1" applyFill="1" applyBorder="1" applyAlignment="1">
      <alignment vertical="top"/>
    </xf>
    <xf numFmtId="0" fontId="21" fillId="32" borderId="10" xfId="0" applyFont="1" applyFill="1" applyBorder="1" applyAlignment="1">
      <alignment vertical="top"/>
    </xf>
    <xf numFmtId="0" fontId="21" fillId="32" borderId="20" xfId="0" applyFont="1" applyFill="1" applyBorder="1" applyAlignment="1">
      <alignment vertical="top"/>
    </xf>
    <xf numFmtId="4" fontId="21" fillId="32" borderId="10" xfId="0" applyNumberFormat="1" applyFont="1" applyFill="1" applyBorder="1" applyAlignment="1">
      <alignment vertical="top"/>
    </xf>
    <xf numFmtId="4" fontId="21" fillId="32" borderId="21" xfId="0" applyNumberFormat="1" applyFont="1" applyFill="1" applyBorder="1" applyAlignment="1">
      <alignment vertical="top"/>
    </xf>
    <xf numFmtId="0" fontId="21" fillId="32" borderId="10" xfId="0" applyFont="1" applyFill="1" applyBorder="1" applyAlignment="1">
      <alignment vertical="top" wrapText="1"/>
    </xf>
    <xf numFmtId="0" fontId="24" fillId="32" borderId="19" xfId="0" applyFont="1" applyFill="1" applyBorder="1" applyAlignment="1">
      <alignment vertical="top"/>
    </xf>
    <xf numFmtId="0" fontId="23" fillId="32" borderId="10" xfId="0" applyFont="1" applyFill="1" applyBorder="1" applyAlignment="1">
      <alignment vertical="top"/>
    </xf>
    <xf numFmtId="0" fontId="24" fillId="32" borderId="10" xfId="0" applyFont="1" applyFill="1" applyBorder="1" applyAlignment="1">
      <alignment vertical="top"/>
    </xf>
    <xf numFmtId="0" fontId="24" fillId="32" borderId="20" xfId="0" applyFont="1" applyFill="1" applyBorder="1" applyAlignment="1">
      <alignment vertical="top"/>
    </xf>
    <xf numFmtId="4" fontId="23" fillId="32" borderId="10" xfId="0" applyNumberFormat="1" applyFont="1" applyFill="1" applyBorder="1" applyAlignment="1">
      <alignment vertical="top"/>
    </xf>
    <xf numFmtId="4" fontId="23" fillId="32" borderId="21" xfId="0" applyNumberFormat="1" applyFont="1" applyFill="1" applyBorder="1" applyAlignment="1">
      <alignment vertical="top"/>
    </xf>
    <xf numFmtId="4" fontId="24" fillId="32" borderId="0" xfId="0" applyNumberFormat="1" applyFont="1" applyFill="1" applyAlignment="1">
      <alignment vertical="top"/>
    </xf>
    <xf numFmtId="0" fontId="24" fillId="32" borderId="0" xfId="0" applyFont="1" applyFill="1" applyAlignment="1">
      <alignment vertical="top"/>
    </xf>
    <xf numFmtId="49" fontId="21" fillId="32" borderId="10" xfId="0" applyNumberFormat="1" applyFont="1" applyFill="1" applyBorder="1" applyAlignment="1">
      <alignment vertical="top"/>
    </xf>
    <xf numFmtId="0" fontId="21" fillId="32" borderId="22" xfId="0" applyFont="1" applyFill="1" applyBorder="1" applyAlignment="1">
      <alignment vertical="top"/>
    </xf>
    <xf numFmtId="0" fontId="21" fillId="32" borderId="23" xfId="0" applyFont="1" applyFill="1" applyBorder="1" applyAlignment="1">
      <alignment vertical="top" wrapText="1"/>
    </xf>
    <xf numFmtId="0" fontId="21" fillId="32" borderId="23" xfId="0" applyFont="1" applyFill="1" applyBorder="1" applyAlignment="1">
      <alignment vertical="top"/>
    </xf>
    <xf numFmtId="0" fontId="21" fillId="32" borderId="24" xfId="0" applyFont="1" applyFill="1" applyBorder="1" applyAlignment="1">
      <alignment vertical="top"/>
    </xf>
    <xf numFmtId="4" fontId="21" fillId="32" borderId="23" xfId="0" applyNumberFormat="1" applyFont="1" applyFill="1" applyBorder="1" applyAlignment="1">
      <alignment vertical="top"/>
    </xf>
    <xf numFmtId="0" fontId="22" fillId="32" borderId="19" xfId="0" applyFont="1" applyFill="1" applyBorder="1" applyAlignment="1">
      <alignment vertical="top"/>
    </xf>
    <xf numFmtId="0" fontId="22" fillId="32" borderId="10" xfId="0" applyFont="1" applyFill="1" applyBorder="1" applyAlignment="1">
      <alignment vertical="top"/>
    </xf>
    <xf numFmtId="0" fontId="22" fillId="32" borderId="20" xfId="0" applyFont="1" applyFill="1" applyBorder="1" applyAlignment="1">
      <alignment vertical="top"/>
    </xf>
    <xf numFmtId="4" fontId="22" fillId="32" borderId="10" xfId="0" applyNumberFormat="1" applyFont="1" applyFill="1" applyBorder="1" applyAlignment="1">
      <alignment vertical="top"/>
    </xf>
    <xf numFmtId="4" fontId="22" fillId="32" borderId="21" xfId="0" applyNumberFormat="1" applyFont="1" applyFill="1" applyBorder="1" applyAlignment="1">
      <alignment vertical="top"/>
    </xf>
    <xf numFmtId="0" fontId="22" fillId="32" borderId="25" xfId="0" applyFont="1" applyFill="1" applyBorder="1" applyAlignment="1">
      <alignment vertical="top"/>
    </xf>
    <xf numFmtId="0" fontId="22" fillId="32" borderId="26" xfId="0" applyFont="1" applyFill="1" applyBorder="1" applyAlignment="1">
      <alignment vertical="top"/>
    </xf>
    <xf numFmtId="4" fontId="22" fillId="32" borderId="26" xfId="0" applyNumberFormat="1" applyFont="1" applyFill="1" applyBorder="1" applyAlignment="1">
      <alignment vertical="top"/>
    </xf>
    <xf numFmtId="4" fontId="22" fillId="32" borderId="27" xfId="0" applyNumberFormat="1" applyFont="1" applyFill="1" applyBorder="1" applyAlignment="1">
      <alignment vertical="top"/>
    </xf>
    <xf numFmtId="0" fontId="21" fillId="32" borderId="0" xfId="0" applyFont="1" applyFill="1" applyAlignment="1">
      <alignment/>
    </xf>
    <xf numFmtId="0" fontId="37" fillId="32" borderId="0" xfId="0" applyFont="1" applyFill="1" applyAlignment="1">
      <alignment horizontal="left"/>
    </xf>
    <xf numFmtId="0" fontId="37" fillId="32" borderId="0" xfId="0" applyFont="1" applyFill="1" applyAlignment="1">
      <alignment/>
    </xf>
    <xf numFmtId="3" fontId="22" fillId="32" borderId="0" xfId="0" applyNumberFormat="1" applyFont="1" applyFill="1" applyAlignment="1">
      <alignment vertical="top"/>
    </xf>
    <xf numFmtId="4" fontId="21" fillId="32" borderId="0" xfId="0" applyNumberFormat="1" applyFont="1" applyFill="1" applyAlignment="1">
      <alignment vertical="top"/>
    </xf>
    <xf numFmtId="4" fontId="22" fillId="32" borderId="0" xfId="0" applyNumberFormat="1" applyFont="1" applyFill="1" applyAlignment="1">
      <alignment vertical="top"/>
    </xf>
    <xf numFmtId="0" fontId="21" fillId="32" borderId="0" xfId="0" applyFont="1" applyFill="1" applyBorder="1" applyAlignment="1">
      <alignment horizontal="right" vertical="top"/>
    </xf>
    <xf numFmtId="0" fontId="21" fillId="32" borderId="0" xfId="0" applyFont="1" applyFill="1" applyBorder="1" applyAlignment="1">
      <alignment horizontal="right" vertical="top" wrapText="1"/>
    </xf>
    <xf numFmtId="0" fontId="22" fillId="32" borderId="28" xfId="0" applyFont="1" applyFill="1" applyBorder="1" applyAlignment="1">
      <alignment horizontal="center" vertical="top" wrapText="1"/>
    </xf>
    <xf numFmtId="0" fontId="22" fillId="32" borderId="29" xfId="0" applyFont="1" applyFill="1" applyBorder="1" applyAlignment="1">
      <alignment horizontal="center" vertical="top" wrapText="1"/>
    </xf>
    <xf numFmtId="0" fontId="22" fillId="32" borderId="30" xfId="0" applyFont="1" applyFill="1" applyBorder="1" applyAlignment="1">
      <alignment horizontal="center" vertical="top" wrapText="1"/>
    </xf>
    <xf numFmtId="0" fontId="22" fillId="32" borderId="31" xfId="0" applyFont="1" applyFill="1" applyBorder="1" applyAlignment="1">
      <alignment horizontal="center" vertical="top" wrapText="1"/>
    </xf>
    <xf numFmtId="0" fontId="21" fillId="32" borderId="19" xfId="0" applyFont="1" applyFill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21" fillId="32" borderId="21" xfId="0" applyFont="1" applyFill="1" applyBorder="1" applyAlignment="1">
      <alignment horizontal="center" vertical="top" wrapText="1"/>
    </xf>
    <xf numFmtId="0" fontId="21" fillId="32" borderId="32" xfId="0" applyFont="1" applyFill="1" applyBorder="1" applyAlignment="1">
      <alignment horizontal="center" vertical="top" wrapText="1"/>
    </xf>
    <xf numFmtId="0" fontId="22" fillId="32" borderId="0" xfId="0" applyFont="1" applyFill="1" applyBorder="1" applyAlignment="1">
      <alignment horizontal="center" vertical="top"/>
    </xf>
    <xf numFmtId="0" fontId="22" fillId="32" borderId="33" xfId="0" applyFont="1" applyFill="1" applyBorder="1" applyAlignment="1">
      <alignment horizontal="center" vertical="top" wrapText="1"/>
    </xf>
    <xf numFmtId="0" fontId="22" fillId="32" borderId="34" xfId="0" applyFont="1" applyFill="1" applyBorder="1" applyAlignment="1">
      <alignment horizontal="center" vertical="top" wrapText="1"/>
    </xf>
    <xf numFmtId="0" fontId="22" fillId="32" borderId="35" xfId="0" applyFont="1" applyFill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="60" zoomScaleNormal="80" zoomScalePageLayoutView="0" workbookViewId="0" topLeftCell="A16">
      <selection activeCell="I33" sqref="I33"/>
    </sheetView>
  </sheetViews>
  <sheetFormatPr defaultColWidth="9.00390625" defaultRowHeight="12.75"/>
  <cols>
    <col min="1" max="1" width="13.125" style="4" customWidth="1"/>
    <col min="2" max="2" width="45.25390625" style="4" customWidth="1"/>
    <col min="3" max="3" width="9.75390625" style="4" customWidth="1"/>
    <col min="4" max="4" width="12.00390625" style="4" customWidth="1"/>
    <col min="5" max="5" width="14.125" style="4" customWidth="1"/>
    <col min="6" max="6" width="12.625" style="4" customWidth="1"/>
    <col min="7" max="7" width="9.375" style="4" customWidth="1"/>
    <col min="8" max="8" width="16.25390625" style="4" bestFit="1" customWidth="1"/>
    <col min="9" max="9" width="13.75390625" style="22" customWidth="1"/>
    <col min="10" max="10" width="16.25390625" style="9" bestFit="1" customWidth="1"/>
    <col min="11" max="11" width="11.625" style="4" bestFit="1" customWidth="1"/>
    <col min="12" max="13" width="9.125" style="4" customWidth="1"/>
    <col min="14" max="14" width="10.25390625" style="4" bestFit="1" customWidth="1"/>
    <col min="15" max="16384" width="9.125" style="4" customWidth="1"/>
  </cols>
  <sheetData>
    <row r="1" spans="1:13" ht="15">
      <c r="A1" s="2"/>
      <c r="B1" s="3"/>
      <c r="C1" s="3"/>
      <c r="D1" s="3"/>
      <c r="F1" s="3"/>
      <c r="G1" s="63" t="s">
        <v>3</v>
      </c>
      <c r="H1" s="63"/>
      <c r="I1" s="63"/>
      <c r="J1" s="63"/>
      <c r="K1" s="3"/>
      <c r="L1" s="3"/>
      <c r="M1" s="3"/>
    </row>
    <row r="2" spans="2:13" ht="31.5" customHeight="1">
      <c r="B2" s="3"/>
      <c r="C2" s="3"/>
      <c r="D2" s="3"/>
      <c r="F2" s="6"/>
      <c r="G2" s="64" t="s">
        <v>27</v>
      </c>
      <c r="H2" s="64"/>
      <c r="I2" s="64"/>
      <c r="J2" s="64"/>
      <c r="K2" s="5"/>
      <c r="L2" s="5"/>
      <c r="M2" s="5"/>
    </row>
    <row r="3" spans="2:13" ht="30.75" customHeight="1">
      <c r="B3" s="3"/>
      <c r="C3" s="3"/>
      <c r="D3" s="3"/>
      <c r="F3" s="6"/>
      <c r="G3" s="64" t="s">
        <v>24</v>
      </c>
      <c r="H3" s="64"/>
      <c r="I3" s="64"/>
      <c r="J3" s="64"/>
      <c r="K3" s="5"/>
      <c r="L3" s="5"/>
      <c r="M3" s="5"/>
    </row>
    <row r="4" spans="2:9" ht="15">
      <c r="B4" s="7"/>
      <c r="C4" s="7"/>
      <c r="D4" s="7"/>
      <c r="E4" s="7"/>
      <c r="F4" s="7"/>
      <c r="G4" s="7"/>
      <c r="H4" s="7"/>
      <c r="I4" s="8"/>
    </row>
    <row r="5" spans="1:10" ht="15">
      <c r="A5" s="73" t="s">
        <v>5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">
      <c r="A6" s="73" t="s">
        <v>25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thickBot="1">
      <c r="A7" s="8"/>
      <c r="I7" s="10" t="s">
        <v>2</v>
      </c>
      <c r="J7" s="10"/>
    </row>
    <row r="8" spans="1:10" s="11" customFormat="1" ht="15">
      <c r="A8" s="74" t="s">
        <v>1</v>
      </c>
      <c r="B8" s="74" t="s">
        <v>6</v>
      </c>
      <c r="C8" s="65" t="s">
        <v>7</v>
      </c>
      <c r="D8" s="66"/>
      <c r="E8" s="66"/>
      <c r="F8" s="67"/>
      <c r="G8" s="68" t="s">
        <v>8</v>
      </c>
      <c r="H8" s="66"/>
      <c r="I8" s="66"/>
      <c r="J8" s="67"/>
    </row>
    <row r="9" spans="1:10" s="11" customFormat="1" ht="15">
      <c r="A9" s="75"/>
      <c r="B9" s="75"/>
      <c r="C9" s="69" t="s">
        <v>9</v>
      </c>
      <c r="D9" s="70" t="s">
        <v>10</v>
      </c>
      <c r="E9" s="70"/>
      <c r="F9" s="71" t="s">
        <v>11</v>
      </c>
      <c r="G9" s="72" t="s">
        <v>9</v>
      </c>
      <c r="H9" s="70" t="s">
        <v>10</v>
      </c>
      <c r="I9" s="70"/>
      <c r="J9" s="71" t="s">
        <v>11</v>
      </c>
    </row>
    <row r="10" spans="1:10" s="11" customFormat="1" ht="30">
      <c r="A10" s="75"/>
      <c r="B10" s="75"/>
      <c r="C10" s="69"/>
      <c r="D10" s="12" t="s">
        <v>12</v>
      </c>
      <c r="E10" s="12" t="s">
        <v>13</v>
      </c>
      <c r="F10" s="71"/>
      <c r="G10" s="72"/>
      <c r="H10" s="12" t="s">
        <v>12</v>
      </c>
      <c r="I10" s="12" t="s">
        <v>13</v>
      </c>
      <c r="J10" s="71"/>
    </row>
    <row r="11" spans="1:10" s="11" customFormat="1" ht="15">
      <c r="A11" s="75"/>
      <c r="B11" s="75"/>
      <c r="C11" s="69" t="s">
        <v>14</v>
      </c>
      <c r="D11" s="70"/>
      <c r="E11" s="70"/>
      <c r="F11" s="71"/>
      <c r="G11" s="72" t="s">
        <v>14</v>
      </c>
      <c r="H11" s="70"/>
      <c r="I11" s="70"/>
      <c r="J11" s="71"/>
    </row>
    <row r="12" spans="1:10" s="11" customFormat="1" ht="15.75" thickBot="1">
      <c r="A12" s="76"/>
      <c r="B12" s="76"/>
      <c r="C12" s="13"/>
      <c r="D12" s="14"/>
      <c r="E12" s="14"/>
      <c r="F12" s="15"/>
      <c r="G12" s="16"/>
      <c r="H12" s="14"/>
      <c r="I12" s="14"/>
      <c r="J12" s="15"/>
    </row>
    <row r="13" spans="1:10" s="22" customFormat="1" ht="15">
      <c r="A13" s="17">
        <v>7423000000</v>
      </c>
      <c r="B13" s="18" t="s">
        <v>15</v>
      </c>
      <c r="C13" s="18"/>
      <c r="D13" s="18"/>
      <c r="E13" s="18"/>
      <c r="F13" s="19"/>
      <c r="G13" s="17"/>
      <c r="H13" s="20">
        <f>H14+H17</f>
        <v>10984500</v>
      </c>
      <c r="I13" s="20">
        <f>I14+I17</f>
        <v>0</v>
      </c>
      <c r="J13" s="21">
        <f>J14+J17</f>
        <v>10984500</v>
      </c>
    </row>
    <row r="14" spans="1:10" s="27" customFormat="1" ht="15">
      <c r="A14" s="23"/>
      <c r="B14" s="24">
        <v>3719410</v>
      </c>
      <c r="C14" s="24">
        <f>C15+C16</f>
        <v>0</v>
      </c>
      <c r="D14" s="24">
        <f>D15+D16</f>
        <v>142200</v>
      </c>
      <c r="E14" s="24">
        <f>E15+E16</f>
        <v>0</v>
      </c>
      <c r="F14" s="24">
        <f>F15+F16</f>
        <v>142200</v>
      </c>
      <c r="G14" s="23"/>
      <c r="H14" s="25">
        <f>H15+H16</f>
        <v>4634500</v>
      </c>
      <c r="I14" s="25">
        <f>I15</f>
        <v>0</v>
      </c>
      <c r="J14" s="26">
        <f>J15+J16</f>
        <v>4634500</v>
      </c>
    </row>
    <row r="15" spans="1:10" ht="15">
      <c r="A15" s="28"/>
      <c r="B15" s="29" t="s">
        <v>16</v>
      </c>
      <c r="C15" s="29"/>
      <c r="D15" s="29"/>
      <c r="E15" s="29"/>
      <c r="F15" s="30">
        <f>D15</f>
        <v>0</v>
      </c>
      <c r="G15" s="28"/>
      <c r="H15" s="1">
        <v>4492300</v>
      </c>
      <c r="I15" s="31"/>
      <c r="J15" s="32">
        <f>H15</f>
        <v>4492300</v>
      </c>
    </row>
    <row r="16" spans="1:10" ht="15">
      <c r="A16" s="28"/>
      <c r="B16" s="33" t="s">
        <v>26</v>
      </c>
      <c r="C16" s="29"/>
      <c r="D16" s="29">
        <v>142200</v>
      </c>
      <c r="E16" s="29"/>
      <c r="F16" s="30">
        <f>D16</f>
        <v>142200</v>
      </c>
      <c r="G16" s="28"/>
      <c r="H16" s="1">
        <v>142200</v>
      </c>
      <c r="I16" s="31"/>
      <c r="J16" s="32">
        <f>H16</f>
        <v>142200</v>
      </c>
    </row>
    <row r="17" spans="1:11" s="41" customFormat="1" ht="15">
      <c r="A17" s="34"/>
      <c r="B17" s="35">
        <v>3719770</v>
      </c>
      <c r="C17" s="35"/>
      <c r="D17" s="35"/>
      <c r="E17" s="36"/>
      <c r="F17" s="37"/>
      <c r="G17" s="34"/>
      <c r="H17" s="38">
        <f>SUM(H18:H26)</f>
        <v>6350000</v>
      </c>
      <c r="I17" s="38">
        <f>SUM(I18:I26)</f>
        <v>0</v>
      </c>
      <c r="J17" s="39">
        <f>SUM(J18:J26)</f>
        <v>6350000</v>
      </c>
      <c r="K17" s="40"/>
    </row>
    <row r="18" spans="1:10" ht="15">
      <c r="A18" s="28"/>
      <c r="B18" s="29" t="s">
        <v>16</v>
      </c>
      <c r="C18" s="29"/>
      <c r="D18" s="29"/>
      <c r="E18" s="29"/>
      <c r="F18" s="30"/>
      <c r="G18" s="28"/>
      <c r="H18" s="31">
        <f>2000000+444000+56000</f>
        <v>2500000</v>
      </c>
      <c r="I18" s="31"/>
      <c r="J18" s="32">
        <f>H18</f>
        <v>2500000</v>
      </c>
    </row>
    <row r="19" spans="1:10" ht="30">
      <c r="A19" s="28"/>
      <c r="B19" s="33" t="s">
        <v>17</v>
      </c>
      <c r="C19" s="33"/>
      <c r="D19" s="33"/>
      <c r="E19" s="29"/>
      <c r="F19" s="30"/>
      <c r="G19" s="28"/>
      <c r="H19" s="31">
        <f>200000+1000</f>
        <v>201000</v>
      </c>
      <c r="I19" s="31"/>
      <c r="J19" s="32">
        <f>H19</f>
        <v>201000</v>
      </c>
    </row>
    <row r="20" spans="1:10" ht="15">
      <c r="A20" s="28"/>
      <c r="B20" s="33" t="s">
        <v>26</v>
      </c>
      <c r="C20" s="33"/>
      <c r="D20" s="33"/>
      <c r="E20" s="29"/>
      <c r="F20" s="30"/>
      <c r="G20" s="28"/>
      <c r="H20" s="31">
        <f>250000-10000</f>
        <v>240000</v>
      </c>
      <c r="I20" s="31"/>
      <c r="J20" s="32">
        <f>D20+H20</f>
        <v>240000</v>
      </c>
    </row>
    <row r="21" spans="1:10" ht="15">
      <c r="A21" s="28"/>
      <c r="B21" s="42" t="s">
        <v>4</v>
      </c>
      <c r="C21" s="42"/>
      <c r="D21" s="42"/>
      <c r="E21" s="29"/>
      <c r="F21" s="30"/>
      <c r="G21" s="28"/>
      <c r="H21" s="31">
        <f>2810000+8800+1200</f>
        <v>2820000</v>
      </c>
      <c r="I21" s="31"/>
      <c r="J21" s="32">
        <f aca="true" t="shared" si="0" ref="J21:J26">H21</f>
        <v>2820000</v>
      </c>
    </row>
    <row r="22" spans="1:10" ht="90">
      <c r="A22" s="28"/>
      <c r="B22" s="33" t="s">
        <v>18</v>
      </c>
      <c r="C22" s="33"/>
      <c r="D22" s="33"/>
      <c r="E22" s="29"/>
      <c r="F22" s="30"/>
      <c r="G22" s="28"/>
      <c r="H22" s="31">
        <v>154000</v>
      </c>
      <c r="I22" s="31"/>
      <c r="J22" s="32">
        <f t="shared" si="0"/>
        <v>154000</v>
      </c>
    </row>
    <row r="23" spans="1:10" ht="90">
      <c r="A23" s="28"/>
      <c r="B23" s="33" t="s">
        <v>19</v>
      </c>
      <c r="C23" s="33"/>
      <c r="D23" s="33"/>
      <c r="E23" s="29"/>
      <c r="F23" s="30"/>
      <c r="G23" s="28"/>
      <c r="H23" s="31">
        <v>240000</v>
      </c>
      <c r="I23" s="31"/>
      <c r="J23" s="32">
        <f t="shared" si="0"/>
        <v>240000</v>
      </c>
    </row>
    <row r="24" spans="1:10" ht="60">
      <c r="A24" s="28"/>
      <c r="B24" s="33" t="s">
        <v>20</v>
      </c>
      <c r="C24" s="33"/>
      <c r="D24" s="33"/>
      <c r="E24" s="29"/>
      <c r="F24" s="30"/>
      <c r="G24" s="28"/>
      <c r="H24" s="31">
        <v>20000</v>
      </c>
      <c r="I24" s="31"/>
      <c r="J24" s="32">
        <f t="shared" si="0"/>
        <v>20000</v>
      </c>
    </row>
    <row r="25" spans="1:10" ht="75">
      <c r="A25" s="28"/>
      <c r="B25" s="33" t="s">
        <v>21</v>
      </c>
      <c r="C25" s="33"/>
      <c r="D25" s="33"/>
      <c r="E25" s="29"/>
      <c r="F25" s="30"/>
      <c r="G25" s="28"/>
      <c r="H25" s="31">
        <v>85000</v>
      </c>
      <c r="I25" s="31"/>
      <c r="J25" s="32">
        <f t="shared" si="0"/>
        <v>85000</v>
      </c>
    </row>
    <row r="26" spans="1:10" ht="75">
      <c r="A26" s="43"/>
      <c r="B26" s="44" t="s">
        <v>22</v>
      </c>
      <c r="C26" s="44"/>
      <c r="D26" s="44"/>
      <c r="E26" s="45"/>
      <c r="F26" s="46"/>
      <c r="G26" s="43"/>
      <c r="H26" s="47">
        <v>90000</v>
      </c>
      <c r="I26" s="47"/>
      <c r="J26" s="32">
        <f t="shared" si="0"/>
        <v>90000</v>
      </c>
    </row>
    <row r="27" spans="1:10" s="22" customFormat="1" ht="15">
      <c r="A27" s="48"/>
      <c r="B27" s="49" t="s">
        <v>23</v>
      </c>
      <c r="C27" s="49"/>
      <c r="D27" s="49"/>
      <c r="E27" s="49"/>
      <c r="F27" s="50"/>
      <c r="G27" s="48"/>
      <c r="H27" s="51"/>
      <c r="I27" s="51"/>
      <c r="J27" s="52"/>
    </row>
    <row r="28" spans="1:11" s="41" customFormat="1" ht="15.75" thickBot="1">
      <c r="A28" s="34"/>
      <c r="B28" s="35">
        <v>3719770</v>
      </c>
      <c r="C28" s="38"/>
      <c r="D28" s="38"/>
      <c r="E28" s="38"/>
      <c r="F28" s="38"/>
      <c r="G28" s="38"/>
      <c r="H28" s="38"/>
      <c r="I28" s="38"/>
      <c r="J28" s="39"/>
      <c r="K28" s="40"/>
    </row>
    <row r="29" spans="1:10" s="22" customFormat="1" ht="15.75" thickBot="1">
      <c r="A29" s="53"/>
      <c r="B29" s="54" t="s">
        <v>0</v>
      </c>
      <c r="C29" s="55">
        <f>C14+C17+C28</f>
        <v>0</v>
      </c>
      <c r="D29" s="55">
        <f aca="true" t="shared" si="1" ref="D29:J29">D14+D17+D28</f>
        <v>142200</v>
      </c>
      <c r="E29" s="55">
        <f t="shared" si="1"/>
        <v>0</v>
      </c>
      <c r="F29" s="55">
        <f t="shared" si="1"/>
        <v>142200</v>
      </c>
      <c r="G29" s="55">
        <f t="shared" si="1"/>
        <v>0</v>
      </c>
      <c r="H29" s="55">
        <f>H14+H17+H28</f>
        <v>10984500</v>
      </c>
      <c r="I29" s="55">
        <f t="shared" si="1"/>
        <v>0</v>
      </c>
      <c r="J29" s="56">
        <f t="shared" si="1"/>
        <v>10984500</v>
      </c>
    </row>
    <row r="30" spans="2:7" s="57" customFormat="1" ht="45" customHeight="1">
      <c r="B30" s="58"/>
      <c r="C30" s="58"/>
      <c r="D30" s="58"/>
      <c r="G30" s="59"/>
    </row>
    <row r="31" s="22" customFormat="1" ht="15">
      <c r="J31" s="60"/>
    </row>
    <row r="32" ht="15">
      <c r="A32" s="22"/>
    </row>
    <row r="33" spans="2:10" ht="15">
      <c r="B33" s="22"/>
      <c r="C33" s="22"/>
      <c r="D33" s="22"/>
      <c r="E33" s="9"/>
      <c r="F33" s="9"/>
      <c r="I33" s="4"/>
      <c r="J33" s="4"/>
    </row>
    <row r="34" spans="1:10" ht="15">
      <c r="A34" s="61"/>
      <c r="B34" s="62"/>
      <c r="C34" s="62"/>
      <c r="D34" s="62"/>
      <c r="E34" s="9"/>
      <c r="F34" s="9"/>
      <c r="I34" s="4"/>
      <c r="J34" s="4"/>
    </row>
    <row r="35" spans="1:10" ht="15">
      <c r="A35" s="61"/>
      <c r="B35" s="62"/>
      <c r="C35" s="62"/>
      <c r="D35" s="62"/>
      <c r="E35" s="9"/>
      <c r="F35" s="9"/>
      <c r="I35" s="4"/>
      <c r="J35" s="4"/>
    </row>
    <row r="36" spans="2:10" ht="15">
      <c r="B36" s="22"/>
      <c r="C36" s="22"/>
      <c r="D36" s="22"/>
      <c r="E36" s="9"/>
      <c r="F36" s="9"/>
      <c r="I36" s="4"/>
      <c r="J36" s="4"/>
    </row>
    <row r="37" spans="2:10" ht="15">
      <c r="B37" s="22"/>
      <c r="C37" s="22"/>
      <c r="D37" s="22"/>
      <c r="E37" s="9"/>
      <c r="F37" s="9"/>
      <c r="I37" s="4"/>
      <c r="J37" s="4"/>
    </row>
    <row r="38" spans="2:10" ht="15">
      <c r="B38" s="22"/>
      <c r="C38" s="22"/>
      <c r="D38" s="22"/>
      <c r="E38" s="9"/>
      <c r="F38" s="9"/>
      <c r="I38" s="4"/>
      <c r="J38" s="4"/>
    </row>
    <row r="39" spans="2:10" ht="15">
      <c r="B39" s="22"/>
      <c r="C39" s="22"/>
      <c r="D39" s="22"/>
      <c r="E39" s="9"/>
      <c r="F39" s="9"/>
      <c r="I39" s="4"/>
      <c r="J39" s="4"/>
    </row>
    <row r="40" spans="2:10" ht="15">
      <c r="B40" s="22"/>
      <c r="C40" s="22"/>
      <c r="D40" s="22"/>
      <c r="E40" s="9"/>
      <c r="F40" s="9"/>
      <c r="I40" s="4"/>
      <c r="J40" s="4"/>
    </row>
    <row r="41" spans="2:10" ht="15">
      <c r="B41" s="22"/>
      <c r="C41" s="22"/>
      <c r="D41" s="22"/>
      <c r="E41" s="9"/>
      <c r="F41" s="9"/>
      <c r="I41" s="4"/>
      <c r="J41" s="4"/>
    </row>
    <row r="42" spans="2:10" ht="15">
      <c r="B42" s="22"/>
      <c r="C42" s="22"/>
      <c r="D42" s="22"/>
      <c r="E42" s="9"/>
      <c r="F42" s="9"/>
      <c r="I42" s="4"/>
      <c r="J42" s="4"/>
    </row>
    <row r="43" spans="2:10" ht="15">
      <c r="B43" s="22"/>
      <c r="C43" s="22"/>
      <c r="D43" s="22"/>
      <c r="E43" s="9"/>
      <c r="F43" s="9"/>
      <c r="I43" s="4"/>
      <c r="J43" s="4"/>
    </row>
    <row r="44" spans="2:10" ht="15">
      <c r="B44" s="22"/>
      <c r="C44" s="22"/>
      <c r="D44" s="22"/>
      <c r="E44" s="9"/>
      <c r="F44" s="9"/>
      <c r="I44" s="4"/>
      <c r="J44" s="4"/>
    </row>
    <row r="45" spans="2:10" ht="15">
      <c r="B45" s="22"/>
      <c r="C45" s="22"/>
      <c r="D45" s="22"/>
      <c r="E45" s="9"/>
      <c r="F45" s="9"/>
      <c r="I45" s="4"/>
      <c r="J45" s="4"/>
    </row>
    <row r="46" spans="2:10" ht="15">
      <c r="B46" s="22"/>
      <c r="C46" s="22"/>
      <c r="D46" s="22"/>
      <c r="E46" s="9"/>
      <c r="F46" s="9"/>
      <c r="I46" s="4"/>
      <c r="J46" s="4"/>
    </row>
    <row r="47" spans="2:10" ht="15">
      <c r="B47" s="22"/>
      <c r="C47" s="22"/>
      <c r="D47" s="22"/>
      <c r="E47" s="9"/>
      <c r="F47" s="9"/>
      <c r="I47" s="4"/>
      <c r="J47" s="4"/>
    </row>
    <row r="48" spans="2:10" ht="15">
      <c r="B48" s="22"/>
      <c r="C48" s="22"/>
      <c r="D48" s="22"/>
      <c r="E48" s="9"/>
      <c r="F48" s="9"/>
      <c r="I48" s="4"/>
      <c r="J48" s="4"/>
    </row>
    <row r="49" spans="2:10" ht="15">
      <c r="B49" s="22"/>
      <c r="C49" s="22"/>
      <c r="D49" s="22"/>
      <c r="E49" s="9"/>
      <c r="F49" s="9"/>
      <c r="I49" s="4"/>
      <c r="J49" s="4"/>
    </row>
    <row r="50" spans="2:10" ht="15">
      <c r="B50" s="22"/>
      <c r="C50" s="22"/>
      <c r="D50" s="22"/>
      <c r="E50" s="9"/>
      <c r="F50" s="9"/>
      <c r="I50" s="4"/>
      <c r="J50" s="4"/>
    </row>
    <row r="51" spans="2:10" ht="15">
      <c r="B51" s="22"/>
      <c r="C51" s="22"/>
      <c r="D51" s="22"/>
      <c r="E51" s="9"/>
      <c r="F51" s="9"/>
      <c r="I51" s="4"/>
      <c r="J51" s="4"/>
    </row>
    <row r="52" spans="2:10" ht="15">
      <c r="B52" s="22"/>
      <c r="C52" s="22"/>
      <c r="D52" s="22"/>
      <c r="E52" s="9"/>
      <c r="F52" s="9"/>
      <c r="I52" s="4"/>
      <c r="J52" s="4"/>
    </row>
    <row r="53" spans="2:10" ht="15">
      <c r="B53" s="22"/>
      <c r="C53" s="22"/>
      <c r="D53" s="22"/>
      <c r="E53" s="9"/>
      <c r="F53" s="9"/>
      <c r="I53" s="4"/>
      <c r="J53" s="4"/>
    </row>
  </sheetData>
  <sheetProtection/>
  <mergeCells count="17">
    <mergeCell ref="A5:J5"/>
    <mergeCell ref="J9:J11"/>
    <mergeCell ref="C11:E11"/>
    <mergeCell ref="G11:I11"/>
    <mergeCell ref="A6:J6"/>
    <mergeCell ref="A8:A12"/>
    <mergeCell ref="B8:B12"/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MenaRada</cp:lastModifiedBy>
  <cp:lastPrinted>2019-12-17T07:03:47Z</cp:lastPrinted>
  <dcterms:created xsi:type="dcterms:W3CDTF">2003-12-18T15:24:00Z</dcterms:created>
  <dcterms:modified xsi:type="dcterms:W3CDTF">2019-12-17T07:03:54Z</dcterms:modified>
  <cp:category/>
  <cp:version/>
  <cp:contentType/>
  <cp:contentStatus/>
</cp:coreProperties>
</file>