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</sheets>
  <definedNames>
    <definedName name="_xlnm._FilterDatabase" localSheetId="0" hidden="1">Лист1!$A$46:$U$63</definedName>
  </definedNames>
  <calcPr calcId="144525"/>
</workbook>
</file>

<file path=xl/calcChain.xml><?xml version="1.0" encoding="utf-8"?>
<calcChain xmlns="http://schemas.openxmlformats.org/spreadsheetml/2006/main">
  <c r="G45" i="1" l="1"/>
  <c r="F45" i="1"/>
  <c r="H43" i="1"/>
  <c r="I43" i="1" s="1"/>
  <c r="G62" i="1" l="1"/>
  <c r="F62" i="1"/>
  <c r="H61" i="1"/>
  <c r="I61" i="1" s="1"/>
  <c r="H60" i="1"/>
  <c r="F58" i="1"/>
  <c r="H57" i="1"/>
  <c r="I57" i="1" s="1"/>
  <c r="H56" i="1"/>
  <c r="I56" i="1" s="1"/>
  <c r="H55" i="1"/>
  <c r="I55" i="1" s="1"/>
  <c r="H54" i="1"/>
  <c r="I54" i="1" s="1"/>
  <c r="G54" i="1"/>
  <c r="G53" i="1"/>
  <c r="G58" i="1" s="1"/>
  <c r="H52" i="1"/>
  <c r="I52" i="1" s="1"/>
  <c r="H51" i="1"/>
  <c r="I51" i="1" s="1"/>
  <c r="H50" i="1"/>
  <c r="I50" i="1" s="1"/>
  <c r="H49" i="1"/>
  <c r="H48" i="1"/>
  <c r="H47" i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H32" i="1"/>
  <c r="H31" i="1"/>
  <c r="I31" i="1" s="1"/>
  <c r="H30" i="1"/>
  <c r="I30" i="1" s="1"/>
  <c r="H29" i="1"/>
  <c r="H28" i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H45" i="1" l="1"/>
  <c r="I47" i="1"/>
  <c r="I28" i="1"/>
  <c r="H62" i="1"/>
  <c r="I9" i="1"/>
  <c r="I32" i="1"/>
  <c r="I60" i="1"/>
  <c r="I62" i="1" s="1"/>
  <c r="F63" i="1"/>
  <c r="G63" i="1"/>
  <c r="H53" i="1"/>
  <c r="I53" i="1" s="1"/>
  <c r="I58" i="1" s="1"/>
  <c r="I45" i="1" l="1"/>
  <c r="H58" i="1"/>
  <c r="H63" i="1" s="1"/>
  <c r="I63" i="1"/>
</calcChain>
</file>

<file path=xl/sharedStrings.xml><?xml version="1.0" encoding="utf-8"?>
<sst xmlns="http://schemas.openxmlformats.org/spreadsheetml/2006/main" count="255" uniqueCount="161">
  <si>
    <t>Назва програми</t>
  </si>
  <si>
    <t>ЗФ</t>
  </si>
  <si>
    <t>СФ</t>
  </si>
  <si>
    <t xml:space="preserve">Всього </t>
  </si>
  <si>
    <t>Всього по програмі</t>
  </si>
  <si>
    <t>ПРОГРАМА про порядок надання одноразової грошової матеріальної допомоги жителям Менської ОТГ на 2020-2022 роки</t>
  </si>
  <si>
    <t>0113242</t>
  </si>
  <si>
    <t xml:space="preserve">ПРОГРАМА вшанування, нагородження громадян Почесною грамотою Менської міської ради </t>
  </si>
  <si>
    <t>0110180</t>
  </si>
  <si>
    <t>ПРОГРАМА видалення аварійних та небезпечних дерев на території Менської об’єднаної територіальної громади на 2020-2022 роки</t>
  </si>
  <si>
    <t>0116030</t>
  </si>
  <si>
    <t>ПРОГРАМА ПРОФІЛАКТИКИ  ПРАВОПОРУШЕНЬ «БЕЗПЕЧНА ГРОМАДА» НА 2019-2020 РОКИПРОГРАМА ПРОФІЛАКТИКИ  ПРАВОПОРУШЕНЬ «БЕЗПЕЧНА ГРОМАДА» НА 2019-2020 РОКИ</t>
  </si>
  <si>
    <t>ПРОГРАМА «Турбота про літніх людей» на 2020-2022 роки</t>
  </si>
  <si>
    <t>0113104</t>
  </si>
  <si>
    <t>Програма підтримки КП «Менакомунпослуга» Менської міської ради на 2020-2022 роки</t>
  </si>
  <si>
    <t>0116020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</si>
  <si>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</si>
  <si>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0116071</t>
  </si>
  <si>
    <t>ПРОГРАМА підтримки  учасників  антитерористичної  операції, операції об’єднаних сил та членів їх сімей, сімей загиблих учасників антитерористичної операції мешканців Менської об’єднаної територіальної громади на 2020-2022 роки</t>
  </si>
  <si>
    <t>Програми фінансової підтримки діяльності Менської територіальної організації воїнів- афганців на 2020-2022 роки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</si>
  <si>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</si>
  <si>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>0110150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</si>
  <si>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</si>
  <si>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РОЗВИТКУ З ПИТАНЬ ЦИВІЛЬНОГО ЗАХИСТУ МЕНСЬКОЇ ОБ’ЄДНАНОЇ ГРОМАДИ НА 2020-2022 РОКИ</t>
  </si>
  <si>
    <t>0118110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</si>
  <si>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</si>
  <si>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інформатизації Менської міської ради на 2020-2022 роки</t>
  </si>
  <si>
    <t>ПРОГРАМА «Молодь Менської громади» на 2020-2022 роки</t>
  </si>
  <si>
    <t>ПРОГРАМА відшкодування різниці в  тарифах на послуги з централізованого водовідведення  для  населення по Менській міській ОТГ на 2020 рік</t>
  </si>
  <si>
    <t>ПРОГРАМА «Питна вода Менської міської об’єднаної територіальної громади на 2020-2022 роки</t>
  </si>
  <si>
    <t>0116040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</si>
  <si>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</si>
  <si>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розвитку фізичної культури і спорту в Менській об’єднаній територіальній громаді на 2020-2022 роки</t>
  </si>
  <si>
    <t>0115011</t>
  </si>
  <si>
    <t>0115012</t>
  </si>
  <si>
    <t>Програма фінансової підтримки комунального підприємства «Макошинське» Менської міської ради на 2020-2022 роки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</si>
  <si>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</si>
  <si>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0117640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</si>
  <si>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</si>
  <si>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</si>
  <si>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ПРОГРАМА НАДАННЯ ПЕРВИННОЇ ТА ВТОРИННОЇ БЕЗОПЛАТНОЇ ПРАВОВОЇ ДОПОМОГИ НАСЕЛЕННЮ МЕНСЬКОЇ МІСЬКОЇ ТЕРИТОРІАЛЬНОЇ ГРОМАДИ  НА 2020 РІК</t>
  </si>
  <si>
    <t>ПРОГРАМА Підтримки ОСББ Менської міської об’єднаної територіальної громади на 2019-2020 роки</t>
  </si>
  <si>
    <t>0116016</t>
  </si>
  <si>
    <t>ПРОГРАМА оздоровлення території Менської об’єднаної територіальної громади від сказу на 2019-2022 роки.</t>
  </si>
  <si>
    <t>0117110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</si>
  <si>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</si>
  <si>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0117130</t>
  </si>
  <si>
    <t>ПРОГРАМА відшкодування втрат КП «Менакомунпослуга» від надання послуг лазні за пільговими тарифами на 2020-2022 роки</t>
  </si>
  <si>
    <t>0116090</t>
  </si>
  <si>
    <t>ПРОГРАМА “Міський автобус” перевезення пасажирів по місту Мена на 2019 – 2020 роки</t>
  </si>
  <si>
    <t>0117412</t>
  </si>
  <si>
    <t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</si>
  <si>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</si>
  <si>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>0117442</t>
  </si>
  <si>
    <t>Громадське бюджетування</t>
  </si>
  <si>
    <t>ВСЬОГО по Міській раді</t>
  </si>
  <si>
    <t>ПРОГРАМА підтримки молодіжних ініціатив та обдарованої молоді на 2020-2022 роки</t>
  </si>
  <si>
    <t>0611020</t>
  </si>
  <si>
    <t>0611162</t>
  </si>
  <si>
    <t>0611100</t>
  </si>
  <si>
    <t>ПРОГРАМА надання допомоги дітям-сиротам і дітям, позбавленим батьківського піклування, яким виповнилось 18 років на 2020 рік</t>
  </si>
  <si>
    <t>ПРОГРАМА розвитку фізичної культури і спорту для дітей шкільного віку та молоді на 2020-2022 роки</t>
  </si>
  <si>
    <t>0615031</t>
  </si>
  <si>
    <t>ПРОГРАМА оздоровлення та літнього відпочинку дітей «Різнобарвне літо» на 2020-2022 роки</t>
  </si>
  <si>
    <t>Програма організації харчування учнів у закладах загальної середньої освіти Менської міської ради на 2020-2022 роки</t>
  </si>
  <si>
    <t>ПРОГРАМА організації харчування дітей у закладах дошкільної освіти Менської міської ради на 2020-2022 роки</t>
  </si>
  <si>
    <t>0611010</t>
  </si>
  <si>
    <t>ПРОГРАМА національно-патріотичного виховання на 2019-2021 роки</t>
  </si>
  <si>
    <t xml:space="preserve"> ПРОГРАМА РОЗВИТКУ ПОЗАШКІЛЬНОЇ ОСВІТИ НА 2019-2021 РОКИ </t>
  </si>
  <si>
    <t>0611090</t>
  </si>
  <si>
    <t>ВСЬОГО по Відділу освіти</t>
  </si>
  <si>
    <t>ПРОГРАМА культурно-мистецьких заходів на 2020-2022 рік</t>
  </si>
  <si>
    <t>1014082</t>
  </si>
  <si>
    <t>ПРОГРАМА підтримки та розвитку дитячих творчих колективів відділу культури Менської міської ради на 2020-2022 роки</t>
  </si>
  <si>
    <t>ВСЬОГО по Відділу культури</t>
  </si>
  <si>
    <t>ВСЬОГО:</t>
  </si>
  <si>
    <t>отг м.Мена</t>
  </si>
  <si>
    <t>Додаток 7</t>
  </si>
  <si>
    <t>Код програмної класифікації видатків та кредитування місцевих бюджетів</t>
  </si>
  <si>
    <t>КФК</t>
  </si>
  <si>
    <t>1090</t>
  </si>
  <si>
    <t>0133</t>
  </si>
  <si>
    <t>0620</t>
  </si>
  <si>
    <t>0111</t>
  </si>
  <si>
    <t>1020</t>
  </si>
  <si>
    <t>1040</t>
  </si>
  <si>
    <t>0810</t>
  </si>
  <si>
    <t>0640</t>
  </si>
  <si>
    <t>0421</t>
  </si>
  <si>
    <t>0451</t>
  </si>
  <si>
    <t>0456</t>
  </si>
  <si>
    <t>0470</t>
  </si>
  <si>
    <t>0320</t>
  </si>
  <si>
    <t>Менська міська рада</t>
  </si>
  <si>
    <t>0910</t>
  </si>
  <si>
    <t>0921</t>
  </si>
  <si>
    <t>0960</t>
  </si>
  <si>
    <t>0990</t>
  </si>
  <si>
    <t>Відділ освіти Менської міської ради</t>
  </si>
  <si>
    <t>Відділ культури Менської міської ради</t>
  </si>
  <si>
    <t>0829</t>
  </si>
  <si>
    <t>Перелік місцевих програм,  що будуть фінансуватись за рахунок коштів бюджету об'єднаної територіальної громади у 2020 році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</si>
  <si>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</si>
  <si>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</si>
  <si>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</si>
  <si>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0118831</t>
  </si>
  <si>
    <t>1060</t>
  </si>
  <si>
    <t>Код ТПКВКМБ/ТКВКБМС</t>
  </si>
  <si>
    <t>3242</t>
  </si>
  <si>
    <t>0180</t>
  </si>
  <si>
    <t>6030</t>
  </si>
  <si>
    <t>3104</t>
  </si>
  <si>
    <t>6020</t>
  </si>
  <si>
    <t>6071</t>
  </si>
  <si>
    <t>0150</t>
  </si>
  <si>
    <t>8110</t>
  </si>
  <si>
    <t>6040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</si>
  <si>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</si>
  <si>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</si>
  <si>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</si>
  <si>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</si>
  <si>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сім’ї, дітей та молоді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</si>
  <si>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</si>
  <si>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</si>
  <si>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5011</t>
  </si>
  <si>
    <t>5012</t>
  </si>
  <si>
    <t>роведення навчально-тренувальних зборів і змагань з неолімпійських видів спорту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</si>
  <si>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</si>
  <si>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</si>
  <si>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</si>
  <si>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 
Організація благоустрою населених пунктів</t>
  </si>
  <si>
    <t>Заходи, пов’язані з поліпшенням питної води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</si>
  <si>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</si>
  <si>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</si>
  <si>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</si>
  <si>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7110</t>
  </si>
  <si>
    <t xml:space="preserve"> 
Реалізація програм в галузі сільського господарства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</si>
  <si>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</si>
  <si>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</si>
  <si>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</si>
  <si>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</si>
  <si>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</si>
  <si>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 xml:space="preserve"> 
Утримання та розвиток інших об’єктів транспортної інфраструктури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</si>
  <si>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</si>
  <si>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</si>
  <si>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</si>
  <si>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8831</t>
  </si>
  <si>
    <t>Надання довгострокових кредитів індивідуальним забудовникам житла на селі</t>
  </si>
  <si>
    <t>1010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</si>
  <si>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</si>
  <si>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</si>
  <si>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 
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</si>
  <si>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</si>
  <si>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</si>
  <si>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</si>
  <si>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</si>
  <si>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5031</t>
  </si>
  <si>
    <t xml:space="preserve"> 
Утримання та навчально-тренувальна робота комунальних дитячо-юнацьких спортивних шкіл</t>
  </si>
  <si>
    <t>4082</t>
  </si>
  <si>
    <t>Інші заходи в галузі культури і мистецтва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</si>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</sst>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2" fontId="0" fillId="2" borderId="0" xfId="0" applyNumberFormat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right" vertical="top"/>
    </xf>
    <xf numFmtId="0" fontId="3" fillId="2" borderId="0" xfId="0" applyFont="1" applyFill="1" applyBorder="1" applyAlignment="1">
      <alignment horizontal="right" vertical="top" wrapText="1"/>
    </xf>
    <xf numFmtId="49" fontId="0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topLeftCell="A55" zoomScaleNormal="100" workbookViewId="0">
      <selection sqref="A1:I64"/>
    </sheetView>
  </sheetViews>
  <sheetFormatPr defaultRowHeight="15" x14ac:dyDescent="0.25"/>
  <cols>
    <col min="1" max="1" width="14.5703125" style="13" customWidth="1"/>
    <col min="2" max="2" width="10.140625" style="13" customWidth="1"/>
    <col min="3" max="3" width="6.7109375" style="13" customWidth="1"/>
    <col min="4" max="4" width="28.85546875" style="40" customWidth="1"/>
    <col min="5" max="5" width="61.85546875" style="12" customWidth="1"/>
    <col min="6" max="6" width="16.140625" style="14" bestFit="1" customWidth="1"/>
    <col min="7" max="7" width="12.140625" style="14" bestFit="1" customWidth="1"/>
    <col min="8" max="8" width="13.42578125" style="14" customWidth="1"/>
    <col min="9" max="9" width="16.42578125" style="14" customWidth="1"/>
    <col min="10" max="16384" width="9.140625" style="14"/>
  </cols>
  <sheetData>
    <row r="1" spans="1:16" s="6" customFormat="1" x14ac:dyDescent="0.25">
      <c r="A1" s="4" t="s">
        <v>76</v>
      </c>
      <c r="B1" s="4"/>
      <c r="D1" s="39"/>
      <c r="E1" s="3"/>
      <c r="F1" s="51" t="s">
        <v>77</v>
      </c>
      <c r="G1" s="51"/>
      <c r="H1" s="51"/>
      <c r="I1" s="51"/>
      <c r="J1" s="5"/>
      <c r="K1" s="5"/>
      <c r="L1" s="5"/>
      <c r="M1" s="5"/>
      <c r="N1" s="5"/>
      <c r="O1" s="1"/>
      <c r="P1" s="1"/>
    </row>
    <row r="2" spans="1:16" s="6" customFormat="1" ht="31.5" customHeight="1" x14ac:dyDescent="0.25">
      <c r="A2" s="7"/>
      <c r="B2" s="7"/>
      <c r="D2" s="39"/>
      <c r="E2" s="3"/>
      <c r="F2" s="52" t="s">
        <v>102</v>
      </c>
      <c r="G2" s="52"/>
      <c r="H2" s="52"/>
      <c r="I2" s="52"/>
      <c r="J2" s="8"/>
      <c r="K2" s="8"/>
      <c r="L2" s="8"/>
      <c r="M2" s="8"/>
      <c r="N2" s="8"/>
      <c r="O2" s="2"/>
      <c r="P2" s="2"/>
    </row>
    <row r="3" spans="1:16" s="6" customFormat="1" ht="31.5" customHeight="1" x14ac:dyDescent="0.25">
      <c r="A3" s="7"/>
      <c r="B3" s="7"/>
      <c r="D3" s="39"/>
      <c r="E3" s="9"/>
      <c r="F3" s="52" t="s">
        <v>103</v>
      </c>
      <c r="G3" s="52"/>
      <c r="H3" s="52"/>
      <c r="I3" s="52"/>
      <c r="J3" s="8"/>
      <c r="K3" s="8"/>
      <c r="L3" s="8"/>
      <c r="M3" s="8"/>
      <c r="N3" s="8"/>
      <c r="O3" s="2"/>
      <c r="P3" s="2"/>
    </row>
    <row r="4" spans="1:16" s="6" customFormat="1" x14ac:dyDescent="0.25">
      <c r="A4" s="4"/>
      <c r="B4" s="4"/>
      <c r="C4" s="9"/>
      <c r="D4" s="4"/>
      <c r="E4" s="9"/>
      <c r="F4" s="5"/>
      <c r="G4" s="5"/>
      <c r="H4" s="5"/>
      <c r="I4" s="5"/>
      <c r="J4" s="5"/>
      <c r="K4" s="5"/>
      <c r="L4" s="5"/>
      <c r="M4" s="5"/>
      <c r="N4" s="10"/>
      <c r="O4" s="10"/>
      <c r="P4" s="10"/>
    </row>
    <row r="5" spans="1:16" s="6" customFormat="1" ht="15" customHeight="1" x14ac:dyDescent="0.25">
      <c r="A5" s="50" t="s">
        <v>101</v>
      </c>
      <c r="B5" s="50"/>
      <c r="C5" s="50"/>
      <c r="D5" s="50"/>
      <c r="E5" s="50"/>
      <c r="F5" s="50"/>
      <c r="G5" s="50"/>
      <c r="H5" s="50"/>
      <c r="I5" s="50"/>
      <c r="J5" s="11"/>
      <c r="K5" s="11"/>
      <c r="L5" s="11"/>
      <c r="M5" s="11"/>
      <c r="N5" s="11"/>
      <c r="O5" s="11"/>
      <c r="P5" s="11"/>
    </row>
    <row r="6" spans="1:16" ht="15.75" thickBot="1" x14ac:dyDescent="0.3"/>
    <row r="7" spans="1:16" s="19" customFormat="1" ht="105.75" thickBot="1" x14ac:dyDescent="0.3">
      <c r="A7" s="16" t="s">
        <v>78</v>
      </c>
      <c r="B7" s="17" t="s">
        <v>107</v>
      </c>
      <c r="C7" s="17" t="s">
        <v>79</v>
      </c>
      <c r="D7" s="17" t="s">
        <v>160</v>
      </c>
      <c r="E7" s="15" t="s">
        <v>0</v>
      </c>
      <c r="F7" s="18" t="s">
        <v>1</v>
      </c>
      <c r="G7" s="18" t="s">
        <v>2</v>
      </c>
      <c r="H7" s="18" t="s">
        <v>3</v>
      </c>
      <c r="I7" s="15" t="s">
        <v>4</v>
      </c>
    </row>
    <row r="8" spans="1:16" s="19" customFormat="1" x14ac:dyDescent="0.25">
      <c r="A8" s="48" t="s">
        <v>93</v>
      </c>
      <c r="B8" s="48"/>
      <c r="C8" s="48"/>
      <c r="D8" s="48"/>
      <c r="E8" s="48"/>
      <c r="F8" s="48"/>
      <c r="G8" s="48"/>
      <c r="H8" s="48"/>
      <c r="I8" s="49"/>
    </row>
    <row r="9" spans="1:16" ht="45" x14ac:dyDescent="0.25">
      <c r="A9" s="53" t="s">
        <v>6</v>
      </c>
      <c r="B9" s="53" t="s">
        <v>108</v>
      </c>
      <c r="C9" s="53" t="s">
        <v>80</v>
      </c>
      <c r="D9" s="54" t="s">
        <v>122</v>
      </c>
      <c r="E9" s="21" t="s">
        <v>5</v>
      </c>
      <c r="F9" s="23">
        <v>300000</v>
      </c>
      <c r="G9" s="23"/>
      <c r="H9" s="58">
        <f>F9+G9</f>
        <v>300000</v>
      </c>
      <c r="I9" s="23">
        <f>H9</f>
        <v>300000</v>
      </c>
    </row>
    <row r="10" spans="1:16" ht="30" x14ac:dyDescent="0.25">
      <c r="A10" s="53" t="s">
        <v>8</v>
      </c>
      <c r="B10" s="53" t="s">
        <v>109</v>
      </c>
      <c r="C10" s="53" t="s">
        <v>81</v>
      </c>
      <c r="D10" s="54" t="s">
        <v>118</v>
      </c>
      <c r="E10" s="21" t="s">
        <v>7</v>
      </c>
      <c r="F10" s="23">
        <v>70000</v>
      </c>
      <c r="G10" s="23"/>
      <c r="H10" s="58">
        <f t="shared" ref="H10:H43" si="0">F10+G10</f>
        <v>70000</v>
      </c>
      <c r="I10" s="23">
        <f t="shared" ref="I10:I43" si="1">H10</f>
        <v>70000</v>
      </c>
    </row>
    <row r="11" spans="1:16" ht="45" x14ac:dyDescent="0.25">
      <c r="A11" s="53" t="s">
        <v>10</v>
      </c>
      <c r="B11" s="53" t="s">
        <v>110</v>
      </c>
      <c r="C11" s="53" t="s">
        <v>82</v>
      </c>
      <c r="D11" s="54" t="s">
        <v>130</v>
      </c>
      <c r="E11" s="21" t="s">
        <v>9</v>
      </c>
      <c r="F11" s="23">
        <v>190000</v>
      </c>
      <c r="G11" s="23"/>
      <c r="H11" s="58">
        <f t="shared" si="0"/>
        <v>190000</v>
      </c>
      <c r="I11" s="23">
        <f t="shared" si="1"/>
        <v>190000</v>
      </c>
    </row>
    <row r="12" spans="1:16" ht="45" x14ac:dyDescent="0.25">
      <c r="A12" s="53" t="s">
        <v>8</v>
      </c>
      <c r="B12" s="53" t="s">
        <v>109</v>
      </c>
      <c r="C12" s="53" t="s">
        <v>81</v>
      </c>
      <c r="D12" s="54" t="s">
        <v>118</v>
      </c>
      <c r="E12" s="21" t="s">
        <v>11</v>
      </c>
      <c r="F12" s="23">
        <v>200000</v>
      </c>
      <c r="G12" s="23"/>
      <c r="H12" s="58">
        <f t="shared" si="0"/>
        <v>200000</v>
      </c>
      <c r="I12" s="23">
        <f t="shared" si="1"/>
        <v>200000</v>
      </c>
    </row>
    <row r="13" spans="1:16" ht="105" x14ac:dyDescent="0.25">
      <c r="A13" s="53" t="s">
        <v>13</v>
      </c>
      <c r="B13" s="53" t="s">
        <v>111</v>
      </c>
      <c r="C13" s="53" t="s">
        <v>84</v>
      </c>
      <c r="D13" s="54" t="s">
        <v>119</v>
      </c>
      <c r="E13" s="21" t="s">
        <v>12</v>
      </c>
      <c r="F13" s="23">
        <v>34200</v>
      </c>
      <c r="G13" s="23"/>
      <c r="H13" s="58">
        <f t="shared" si="0"/>
        <v>34200</v>
      </c>
      <c r="I13" s="23">
        <f t="shared" si="1"/>
        <v>34200</v>
      </c>
    </row>
    <row r="14" spans="1:16" ht="90" x14ac:dyDescent="0.25">
      <c r="A14" s="53" t="s">
        <v>15</v>
      </c>
      <c r="B14" s="53" t="s">
        <v>112</v>
      </c>
      <c r="C14" s="53" t="s">
        <v>82</v>
      </c>
      <c r="D14" s="54" t="s">
        <v>129</v>
      </c>
      <c r="E14" s="21" t="s">
        <v>14</v>
      </c>
      <c r="F14" s="23">
        <v>5500000</v>
      </c>
      <c r="G14" s="23"/>
      <c r="H14" s="58">
        <f t="shared" si="0"/>
        <v>5500000</v>
      </c>
      <c r="I14" s="23">
        <f t="shared" si="1"/>
        <v>5500000</v>
      </c>
    </row>
    <row r="15" spans="1:16" ht="165" x14ac:dyDescent="0.25">
      <c r="A15" s="53" t="s">
        <v>17</v>
      </c>
      <c r="B15" s="53" t="s">
        <v>113</v>
      </c>
      <c r="C15" s="53" t="s">
        <v>87</v>
      </c>
      <c r="D15" s="54" t="s">
        <v>132</v>
      </c>
      <c r="E15" s="21" t="s">
        <v>16</v>
      </c>
      <c r="F15" s="20">
        <v>780000</v>
      </c>
      <c r="G15" s="23"/>
      <c r="H15" s="58">
        <f t="shared" si="0"/>
        <v>780000</v>
      </c>
      <c r="I15" s="23">
        <f t="shared" si="1"/>
        <v>780000</v>
      </c>
    </row>
    <row r="16" spans="1:16" ht="60" x14ac:dyDescent="0.25">
      <c r="A16" s="53" t="s">
        <v>6</v>
      </c>
      <c r="B16" s="53" t="s">
        <v>108</v>
      </c>
      <c r="C16" s="53" t="s">
        <v>80</v>
      </c>
      <c r="D16" s="54" t="s">
        <v>122</v>
      </c>
      <c r="E16" s="21" t="s">
        <v>18</v>
      </c>
      <c r="F16" s="23">
        <v>116000</v>
      </c>
      <c r="G16" s="23"/>
      <c r="H16" s="58">
        <f t="shared" si="0"/>
        <v>116000</v>
      </c>
      <c r="I16" s="23">
        <f t="shared" si="1"/>
        <v>116000</v>
      </c>
    </row>
    <row r="17" spans="1:10" ht="30" x14ac:dyDescent="0.25">
      <c r="A17" s="53" t="s">
        <v>8</v>
      </c>
      <c r="B17" s="53" t="s">
        <v>109</v>
      </c>
      <c r="C17" s="53" t="s">
        <v>81</v>
      </c>
      <c r="D17" s="54" t="s">
        <v>118</v>
      </c>
      <c r="E17" s="21" t="s">
        <v>19</v>
      </c>
      <c r="F17" s="23">
        <v>20000</v>
      </c>
      <c r="G17" s="23"/>
      <c r="H17" s="58">
        <f t="shared" si="0"/>
        <v>20000</v>
      </c>
      <c r="I17" s="23">
        <f t="shared" si="1"/>
        <v>20000</v>
      </c>
    </row>
    <row r="18" spans="1:10" ht="120" x14ac:dyDescent="0.25">
      <c r="A18" s="53" t="s">
        <v>21</v>
      </c>
      <c r="B18" s="53" t="s">
        <v>114</v>
      </c>
      <c r="C18" s="53" t="s">
        <v>83</v>
      </c>
      <c r="D18" s="54" t="s">
        <v>117</v>
      </c>
      <c r="E18" s="21" t="s">
        <v>20</v>
      </c>
      <c r="F18" s="23">
        <v>300000</v>
      </c>
      <c r="G18" s="23"/>
      <c r="H18" s="58">
        <f t="shared" si="0"/>
        <v>300000</v>
      </c>
      <c r="I18" s="23">
        <f t="shared" si="1"/>
        <v>300000</v>
      </c>
    </row>
    <row r="19" spans="1:10" ht="45" x14ac:dyDescent="0.25">
      <c r="A19" s="53" t="s">
        <v>8</v>
      </c>
      <c r="B19" s="53" t="s">
        <v>109</v>
      </c>
      <c r="C19" s="53" t="s">
        <v>81</v>
      </c>
      <c r="D19" s="54" t="s">
        <v>118</v>
      </c>
      <c r="E19" s="21" t="s">
        <v>22</v>
      </c>
      <c r="F19" s="23">
        <v>40000</v>
      </c>
      <c r="G19" s="23"/>
      <c r="H19" s="58">
        <f t="shared" si="0"/>
        <v>40000</v>
      </c>
      <c r="I19" s="23">
        <f t="shared" si="1"/>
        <v>40000</v>
      </c>
    </row>
    <row r="20" spans="1:10" ht="60" x14ac:dyDescent="0.25">
      <c r="A20" s="53" t="s">
        <v>24</v>
      </c>
      <c r="B20" s="53" t="s">
        <v>115</v>
      </c>
      <c r="C20" s="53" t="s">
        <v>92</v>
      </c>
      <c r="D20" s="54" t="s">
        <v>145</v>
      </c>
      <c r="E20" s="21" t="s">
        <v>23</v>
      </c>
      <c r="F20" s="20">
        <v>120000</v>
      </c>
      <c r="G20" s="23"/>
      <c r="H20" s="58">
        <f t="shared" si="0"/>
        <v>120000</v>
      </c>
      <c r="I20" s="23">
        <f t="shared" si="1"/>
        <v>120000</v>
      </c>
    </row>
    <row r="21" spans="1:10" ht="30" x14ac:dyDescent="0.25">
      <c r="A21" s="53" t="s">
        <v>8</v>
      </c>
      <c r="B21" s="53" t="s">
        <v>109</v>
      </c>
      <c r="C21" s="53" t="s">
        <v>81</v>
      </c>
      <c r="D21" s="54" t="s">
        <v>118</v>
      </c>
      <c r="E21" s="43" t="s">
        <v>25</v>
      </c>
      <c r="F21" s="23">
        <v>15000</v>
      </c>
      <c r="G21" s="23"/>
      <c r="H21" s="58">
        <f t="shared" si="0"/>
        <v>15000</v>
      </c>
      <c r="I21" s="23">
        <f t="shared" si="1"/>
        <v>15000</v>
      </c>
    </row>
    <row r="22" spans="1:10" ht="45" x14ac:dyDescent="0.25">
      <c r="A22" s="53" t="s">
        <v>6</v>
      </c>
      <c r="B22" s="53" t="s">
        <v>108</v>
      </c>
      <c r="C22" s="53" t="s">
        <v>80</v>
      </c>
      <c r="D22" s="54" t="s">
        <v>122</v>
      </c>
      <c r="E22" s="43"/>
      <c r="F22" s="23">
        <v>115000</v>
      </c>
      <c r="G22" s="23"/>
      <c r="H22" s="58">
        <f t="shared" si="0"/>
        <v>115000</v>
      </c>
      <c r="I22" s="23">
        <f t="shared" si="1"/>
        <v>115000</v>
      </c>
    </row>
    <row r="23" spans="1:10" ht="120" x14ac:dyDescent="0.25">
      <c r="A23" s="53" t="s">
        <v>21</v>
      </c>
      <c r="B23" s="53" t="s">
        <v>114</v>
      </c>
      <c r="C23" s="53" t="s">
        <v>83</v>
      </c>
      <c r="D23" s="54" t="s">
        <v>117</v>
      </c>
      <c r="E23" s="21" t="s">
        <v>26</v>
      </c>
      <c r="F23" s="23">
        <v>115000</v>
      </c>
      <c r="G23" s="23">
        <v>100000</v>
      </c>
      <c r="H23" s="58">
        <f t="shared" si="0"/>
        <v>215000</v>
      </c>
      <c r="I23" s="23">
        <f t="shared" si="1"/>
        <v>215000</v>
      </c>
    </row>
    <row r="24" spans="1:10" ht="30" x14ac:dyDescent="0.25">
      <c r="A24" s="53" t="s">
        <v>8</v>
      </c>
      <c r="B24" s="53" t="s">
        <v>109</v>
      </c>
      <c r="C24" s="53" t="s">
        <v>81</v>
      </c>
      <c r="D24" s="54" t="s">
        <v>118</v>
      </c>
      <c r="E24" s="21" t="s">
        <v>27</v>
      </c>
      <c r="F24" s="23">
        <v>50000</v>
      </c>
      <c r="G24" s="23"/>
      <c r="H24" s="58">
        <f t="shared" si="0"/>
        <v>50000</v>
      </c>
      <c r="I24" s="23">
        <f t="shared" si="1"/>
        <v>50000</v>
      </c>
    </row>
    <row r="25" spans="1:10" ht="165" x14ac:dyDescent="0.25">
      <c r="A25" s="53" t="s">
        <v>17</v>
      </c>
      <c r="B25" s="53" t="s">
        <v>113</v>
      </c>
      <c r="C25" s="53" t="s">
        <v>87</v>
      </c>
      <c r="D25" s="54" t="s">
        <v>132</v>
      </c>
      <c r="E25" s="21" t="s">
        <v>28</v>
      </c>
      <c r="F25" s="22">
        <v>450000</v>
      </c>
      <c r="G25" s="23"/>
      <c r="H25" s="58">
        <f t="shared" si="0"/>
        <v>450000</v>
      </c>
      <c r="I25" s="23">
        <f t="shared" si="1"/>
        <v>450000</v>
      </c>
    </row>
    <row r="26" spans="1:10" ht="30" x14ac:dyDescent="0.25">
      <c r="A26" s="53" t="s">
        <v>30</v>
      </c>
      <c r="B26" s="53" t="s">
        <v>116</v>
      </c>
      <c r="C26" s="54" t="s">
        <v>82</v>
      </c>
      <c r="D26" s="54" t="s">
        <v>131</v>
      </c>
      <c r="E26" s="21" t="s">
        <v>29</v>
      </c>
      <c r="F26" s="22">
        <v>450000</v>
      </c>
      <c r="G26" s="22">
        <v>144000</v>
      </c>
      <c r="H26" s="58">
        <f t="shared" si="0"/>
        <v>594000</v>
      </c>
      <c r="I26" s="23">
        <f t="shared" si="1"/>
        <v>594000</v>
      </c>
    </row>
    <row r="27" spans="1:10" ht="60" x14ac:dyDescent="0.25">
      <c r="A27" s="53" t="s">
        <v>6</v>
      </c>
      <c r="B27" s="53" t="s">
        <v>108</v>
      </c>
      <c r="C27" s="53" t="s">
        <v>80</v>
      </c>
      <c r="D27" s="54" t="s">
        <v>122</v>
      </c>
      <c r="E27" s="21" t="s">
        <v>31</v>
      </c>
      <c r="F27" s="23">
        <v>50000</v>
      </c>
      <c r="G27" s="23"/>
      <c r="H27" s="58">
        <f t="shared" si="0"/>
        <v>50000</v>
      </c>
      <c r="I27" s="23">
        <f t="shared" si="1"/>
        <v>50000</v>
      </c>
    </row>
    <row r="28" spans="1:10" ht="60" x14ac:dyDescent="0.25">
      <c r="A28" s="54" t="s">
        <v>33</v>
      </c>
      <c r="B28" s="54" t="s">
        <v>124</v>
      </c>
      <c r="C28" s="55" t="s">
        <v>86</v>
      </c>
      <c r="D28" s="55" t="s">
        <v>123</v>
      </c>
      <c r="E28" s="43" t="s">
        <v>32</v>
      </c>
      <c r="F28" s="20">
        <v>198000</v>
      </c>
      <c r="G28" s="23"/>
      <c r="H28" s="58">
        <f t="shared" si="0"/>
        <v>198000</v>
      </c>
      <c r="I28" s="44">
        <f>H28+H29</f>
        <v>262000</v>
      </c>
    </row>
    <row r="29" spans="1:10" ht="60" x14ac:dyDescent="0.25">
      <c r="A29" s="54" t="s">
        <v>34</v>
      </c>
      <c r="B29" s="54" t="s">
        <v>125</v>
      </c>
      <c r="C29" s="53" t="s">
        <v>86</v>
      </c>
      <c r="D29" s="54" t="s">
        <v>126</v>
      </c>
      <c r="E29" s="43"/>
      <c r="F29" s="23">
        <v>64000</v>
      </c>
      <c r="G29" s="23"/>
      <c r="H29" s="58">
        <f t="shared" si="0"/>
        <v>64000</v>
      </c>
      <c r="I29" s="44"/>
    </row>
    <row r="30" spans="1:10" ht="90" x14ac:dyDescent="0.25">
      <c r="A30" s="53" t="s">
        <v>15</v>
      </c>
      <c r="B30" s="53" t="s">
        <v>112</v>
      </c>
      <c r="C30" s="53" t="s">
        <v>82</v>
      </c>
      <c r="D30" s="54" t="s">
        <v>129</v>
      </c>
      <c r="E30" s="21" t="s">
        <v>35</v>
      </c>
      <c r="F30" s="23">
        <v>650000</v>
      </c>
      <c r="G30" s="23"/>
      <c r="H30" s="58">
        <f t="shared" si="0"/>
        <v>650000</v>
      </c>
      <c r="I30" s="23">
        <f t="shared" si="1"/>
        <v>650000</v>
      </c>
    </row>
    <row r="31" spans="1:10" ht="45" x14ac:dyDescent="0.25">
      <c r="A31" s="53" t="s">
        <v>37</v>
      </c>
      <c r="B31" s="53" t="s">
        <v>143</v>
      </c>
      <c r="C31" s="53" t="s">
        <v>91</v>
      </c>
      <c r="D31" s="54" t="s">
        <v>144</v>
      </c>
      <c r="E31" s="21" t="s">
        <v>36</v>
      </c>
      <c r="F31" s="20">
        <v>50000</v>
      </c>
      <c r="G31" s="23"/>
      <c r="H31" s="58">
        <f t="shared" si="0"/>
        <v>50000</v>
      </c>
      <c r="I31" s="23">
        <f t="shared" si="1"/>
        <v>50000</v>
      </c>
    </row>
    <row r="32" spans="1:10" s="24" customFormat="1" ht="120" x14ac:dyDescent="0.25">
      <c r="A32" s="53" t="s">
        <v>21</v>
      </c>
      <c r="B32" s="53" t="s">
        <v>114</v>
      </c>
      <c r="C32" s="53" t="s">
        <v>83</v>
      </c>
      <c r="D32" s="54" t="s">
        <v>117</v>
      </c>
      <c r="E32" s="43" t="s">
        <v>38</v>
      </c>
      <c r="F32" s="23">
        <v>700</v>
      </c>
      <c r="G32" s="23"/>
      <c r="H32" s="58">
        <f t="shared" si="0"/>
        <v>700</v>
      </c>
      <c r="I32" s="44">
        <f>H32+H33</f>
        <v>99700</v>
      </c>
      <c r="J32" s="14"/>
    </row>
    <row r="33" spans="1:21" s="24" customFormat="1" ht="60" x14ac:dyDescent="0.25">
      <c r="A33" s="53" t="s">
        <v>39</v>
      </c>
      <c r="B33" s="53" t="s">
        <v>120</v>
      </c>
      <c r="C33" s="53" t="s">
        <v>85</v>
      </c>
      <c r="D33" s="54" t="s">
        <v>121</v>
      </c>
      <c r="E33" s="43"/>
      <c r="F33" s="23">
        <v>69000</v>
      </c>
      <c r="G33" s="22">
        <v>30000</v>
      </c>
      <c r="H33" s="58">
        <f t="shared" si="0"/>
        <v>99000</v>
      </c>
      <c r="I33" s="44"/>
      <c r="J33" s="14"/>
    </row>
    <row r="34" spans="1:21" ht="45" x14ac:dyDescent="0.25">
      <c r="A34" s="53" t="s">
        <v>8</v>
      </c>
      <c r="B34" s="53" t="s">
        <v>109</v>
      </c>
      <c r="C34" s="53" t="s">
        <v>81</v>
      </c>
      <c r="D34" s="54" t="s">
        <v>118</v>
      </c>
      <c r="E34" s="21" t="s">
        <v>40</v>
      </c>
      <c r="F34" s="23">
        <v>10000</v>
      </c>
      <c r="G34" s="23"/>
      <c r="H34" s="58">
        <f t="shared" si="0"/>
        <v>10000</v>
      </c>
      <c r="I34" s="23">
        <f t="shared" si="1"/>
        <v>10000</v>
      </c>
    </row>
    <row r="35" spans="1:21" ht="60" x14ac:dyDescent="0.25">
      <c r="A35" s="53" t="s">
        <v>42</v>
      </c>
      <c r="B35" s="53" t="s">
        <v>127</v>
      </c>
      <c r="C35" s="53" t="s">
        <v>82</v>
      </c>
      <c r="D35" s="54" t="s">
        <v>128</v>
      </c>
      <c r="E35" s="21" t="s">
        <v>41</v>
      </c>
      <c r="F35" s="20">
        <v>200000</v>
      </c>
      <c r="G35" s="23"/>
      <c r="H35" s="58">
        <f t="shared" si="0"/>
        <v>200000</v>
      </c>
      <c r="I35" s="23">
        <f t="shared" si="1"/>
        <v>200000</v>
      </c>
    </row>
    <row r="36" spans="1:21" ht="45" x14ac:dyDescent="0.25">
      <c r="A36" s="53" t="s">
        <v>44</v>
      </c>
      <c r="B36" s="53" t="s">
        <v>135</v>
      </c>
      <c r="C36" s="53" t="s">
        <v>88</v>
      </c>
      <c r="D36" s="54" t="s">
        <v>136</v>
      </c>
      <c r="E36" s="21" t="s">
        <v>43</v>
      </c>
      <c r="F36" s="20">
        <v>25000</v>
      </c>
      <c r="G36" s="23"/>
      <c r="H36" s="58">
        <f t="shared" si="0"/>
        <v>25000</v>
      </c>
      <c r="I36" s="23">
        <f t="shared" si="1"/>
        <v>25000</v>
      </c>
    </row>
    <row r="37" spans="1:21" ht="75" x14ac:dyDescent="0.25">
      <c r="A37" s="53" t="s">
        <v>46</v>
      </c>
      <c r="B37" s="53" t="s">
        <v>137</v>
      </c>
      <c r="C37" s="53" t="s">
        <v>88</v>
      </c>
      <c r="D37" s="54" t="s">
        <v>138</v>
      </c>
      <c r="E37" s="21" t="s">
        <v>45</v>
      </c>
      <c r="F37" s="23"/>
      <c r="G37" s="20">
        <v>710000</v>
      </c>
      <c r="H37" s="58">
        <f t="shared" si="0"/>
        <v>710000</v>
      </c>
      <c r="I37" s="23">
        <f t="shared" si="1"/>
        <v>710000</v>
      </c>
    </row>
    <row r="38" spans="1:21" ht="45" x14ac:dyDescent="0.25">
      <c r="A38" s="53" t="s">
        <v>48</v>
      </c>
      <c r="B38" s="53" t="s">
        <v>133</v>
      </c>
      <c r="C38" s="53" t="s">
        <v>87</v>
      </c>
      <c r="D38" s="54" t="s">
        <v>134</v>
      </c>
      <c r="E38" s="21" t="s">
        <v>47</v>
      </c>
      <c r="F38" s="20">
        <v>50000</v>
      </c>
      <c r="G38" s="23"/>
      <c r="H38" s="58">
        <f t="shared" si="0"/>
        <v>50000</v>
      </c>
      <c r="I38" s="23">
        <f t="shared" si="1"/>
        <v>50000</v>
      </c>
    </row>
    <row r="39" spans="1:21" ht="30" x14ac:dyDescent="0.25">
      <c r="A39" s="53" t="s">
        <v>50</v>
      </c>
      <c r="B39" s="53" t="s">
        <v>139</v>
      </c>
      <c r="C39" s="53" t="s">
        <v>89</v>
      </c>
      <c r="D39" s="54" t="s">
        <v>140</v>
      </c>
      <c r="E39" s="21" t="s">
        <v>49</v>
      </c>
      <c r="F39" s="20">
        <v>200000</v>
      </c>
      <c r="G39" s="23"/>
      <c r="H39" s="58">
        <f t="shared" si="0"/>
        <v>200000</v>
      </c>
      <c r="I39" s="23">
        <f t="shared" si="1"/>
        <v>200000</v>
      </c>
    </row>
    <row r="40" spans="1:21" ht="45" x14ac:dyDescent="0.25">
      <c r="A40" s="53" t="s">
        <v>8</v>
      </c>
      <c r="B40" s="53" t="s">
        <v>109</v>
      </c>
      <c r="C40" s="53" t="s">
        <v>81</v>
      </c>
      <c r="D40" s="54" t="s">
        <v>118</v>
      </c>
      <c r="E40" s="21" t="s">
        <v>51</v>
      </c>
      <c r="F40" s="23">
        <v>25000</v>
      </c>
      <c r="G40" s="23"/>
      <c r="H40" s="58">
        <f t="shared" si="0"/>
        <v>25000</v>
      </c>
      <c r="I40" s="23">
        <f t="shared" si="1"/>
        <v>25000</v>
      </c>
    </row>
    <row r="41" spans="1:21" ht="60" x14ac:dyDescent="0.25">
      <c r="A41" s="53" t="s">
        <v>53</v>
      </c>
      <c r="B41" s="53" t="s">
        <v>141</v>
      </c>
      <c r="C41" s="53" t="s">
        <v>90</v>
      </c>
      <c r="D41" s="54" t="s">
        <v>142</v>
      </c>
      <c r="E41" s="21" t="s">
        <v>52</v>
      </c>
      <c r="F41" s="20">
        <v>2500000</v>
      </c>
      <c r="G41" s="23"/>
      <c r="H41" s="58">
        <f t="shared" si="0"/>
        <v>2500000</v>
      </c>
      <c r="I41" s="23">
        <f t="shared" si="1"/>
        <v>2500000</v>
      </c>
    </row>
    <row r="42" spans="1:21" ht="30" x14ac:dyDescent="0.25">
      <c r="A42" s="53" t="s">
        <v>8</v>
      </c>
      <c r="B42" s="53" t="s">
        <v>109</v>
      </c>
      <c r="C42" s="53" t="s">
        <v>81</v>
      </c>
      <c r="D42" s="54" t="s">
        <v>118</v>
      </c>
      <c r="E42" s="21" t="s">
        <v>54</v>
      </c>
      <c r="F42" s="23">
        <v>500000</v>
      </c>
      <c r="G42" s="23"/>
      <c r="H42" s="58">
        <f t="shared" si="0"/>
        <v>500000</v>
      </c>
      <c r="I42" s="23">
        <f t="shared" si="1"/>
        <v>500000</v>
      </c>
    </row>
    <row r="43" spans="1:21" ht="60" x14ac:dyDescent="0.25">
      <c r="A43" s="53" t="s">
        <v>105</v>
      </c>
      <c r="B43" s="53" t="s">
        <v>146</v>
      </c>
      <c r="C43" s="53" t="s">
        <v>106</v>
      </c>
      <c r="D43" s="54" t="s">
        <v>147</v>
      </c>
      <c r="E43" s="21" t="s">
        <v>104</v>
      </c>
      <c r="F43" s="23">
        <v>248500</v>
      </c>
      <c r="G43" s="23">
        <v>101500</v>
      </c>
      <c r="H43" s="58">
        <f t="shared" si="0"/>
        <v>350000</v>
      </c>
      <c r="I43" s="23">
        <f t="shared" si="1"/>
        <v>350000</v>
      </c>
    </row>
    <row r="44" spans="1:21" x14ac:dyDescent="0.25">
      <c r="A44" s="53"/>
      <c r="B44" s="53"/>
      <c r="C44" s="53"/>
      <c r="D44" s="54"/>
      <c r="E44" s="21"/>
      <c r="F44" s="23"/>
      <c r="G44" s="23"/>
      <c r="H44" s="58"/>
      <c r="I44" s="23"/>
    </row>
    <row r="45" spans="1:21" s="28" customFormat="1" x14ac:dyDescent="0.25">
      <c r="A45" s="26"/>
      <c r="B45" s="26"/>
      <c r="C45" s="26"/>
      <c r="D45" s="41"/>
      <c r="E45" s="25" t="s">
        <v>55</v>
      </c>
      <c r="F45" s="27">
        <f>SUM(F9:F44)</f>
        <v>13705400</v>
      </c>
      <c r="G45" s="27">
        <f t="shared" ref="G45:I45" si="2">SUM(G9:G44)</f>
        <v>1085500</v>
      </c>
      <c r="H45" s="27">
        <f t="shared" si="2"/>
        <v>14790900</v>
      </c>
      <c r="I45" s="27">
        <f t="shared" si="2"/>
        <v>14790900</v>
      </c>
    </row>
    <row r="46" spans="1:21" s="38" customFormat="1" x14ac:dyDescent="0.25">
      <c r="A46" s="46" t="s">
        <v>98</v>
      </c>
      <c r="B46" s="46"/>
      <c r="C46" s="46"/>
      <c r="D46" s="46"/>
      <c r="E46" s="46"/>
      <c r="F46" s="46"/>
      <c r="G46" s="46"/>
      <c r="H46" s="46"/>
      <c r="I46" s="46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ht="120" x14ac:dyDescent="0.25">
      <c r="A47" s="56" t="s">
        <v>57</v>
      </c>
      <c r="B47" s="56" t="s">
        <v>84</v>
      </c>
      <c r="C47" s="56" t="s">
        <v>95</v>
      </c>
      <c r="D47" s="55" t="s">
        <v>150</v>
      </c>
      <c r="E47" s="45" t="s">
        <v>56</v>
      </c>
      <c r="F47" s="29">
        <v>107300</v>
      </c>
      <c r="G47" s="23"/>
      <c r="H47" s="58">
        <f>F47+G47</f>
        <v>107300</v>
      </c>
      <c r="I47" s="44">
        <f>H47+H48+H49</f>
        <v>218700</v>
      </c>
    </row>
    <row r="48" spans="1:21" ht="30" x14ac:dyDescent="0.25">
      <c r="A48" s="56" t="s">
        <v>58</v>
      </c>
      <c r="B48" s="56" t="s">
        <v>154</v>
      </c>
      <c r="C48" s="56" t="s">
        <v>97</v>
      </c>
      <c r="D48" s="55" t="s">
        <v>155</v>
      </c>
      <c r="E48" s="45"/>
      <c r="F48" s="29">
        <v>99400</v>
      </c>
      <c r="G48" s="23"/>
      <c r="H48" s="58">
        <f t="shared" ref="H48:H57" si="3">F48+G48</f>
        <v>99400</v>
      </c>
      <c r="I48" s="44"/>
    </row>
    <row r="49" spans="1:9" ht="105" x14ac:dyDescent="0.25">
      <c r="A49" s="53" t="s">
        <v>59</v>
      </c>
      <c r="B49" s="53" t="s">
        <v>152</v>
      </c>
      <c r="C49" s="53" t="s">
        <v>96</v>
      </c>
      <c r="D49" s="54" t="s">
        <v>153</v>
      </c>
      <c r="E49" s="45"/>
      <c r="F49" s="30">
        <v>12000</v>
      </c>
      <c r="G49" s="23"/>
      <c r="H49" s="58">
        <f t="shared" si="3"/>
        <v>12000</v>
      </c>
      <c r="I49" s="44"/>
    </row>
    <row r="50" spans="1:9" ht="45" x14ac:dyDescent="0.25">
      <c r="A50" s="56" t="s">
        <v>58</v>
      </c>
      <c r="B50" s="56" t="s">
        <v>154</v>
      </c>
      <c r="C50" s="56" t="s">
        <v>97</v>
      </c>
      <c r="D50" s="55" t="s">
        <v>155</v>
      </c>
      <c r="E50" s="31" t="s">
        <v>60</v>
      </c>
      <c r="F50" s="29">
        <v>9050</v>
      </c>
      <c r="G50" s="23"/>
      <c r="H50" s="58">
        <f t="shared" si="3"/>
        <v>9050</v>
      </c>
      <c r="I50" s="23">
        <f>H50</f>
        <v>9050</v>
      </c>
    </row>
    <row r="51" spans="1:9" ht="75" x14ac:dyDescent="0.25">
      <c r="A51" s="53" t="s">
        <v>62</v>
      </c>
      <c r="B51" s="53" t="s">
        <v>156</v>
      </c>
      <c r="C51" s="53" t="s">
        <v>86</v>
      </c>
      <c r="D51" s="54" t="s">
        <v>157</v>
      </c>
      <c r="E51" s="21" t="s">
        <v>61</v>
      </c>
      <c r="F51" s="23">
        <v>143200</v>
      </c>
      <c r="G51" s="23"/>
      <c r="H51" s="58">
        <f t="shared" si="3"/>
        <v>143200</v>
      </c>
      <c r="I51" s="23">
        <f>H51</f>
        <v>143200</v>
      </c>
    </row>
    <row r="52" spans="1:9" ht="120" x14ac:dyDescent="0.25">
      <c r="A52" s="53" t="s">
        <v>57</v>
      </c>
      <c r="B52" s="53" t="s">
        <v>84</v>
      </c>
      <c r="C52" s="53" t="s">
        <v>95</v>
      </c>
      <c r="D52" s="55" t="s">
        <v>150</v>
      </c>
      <c r="E52" s="21" t="s">
        <v>63</v>
      </c>
      <c r="F52" s="30">
        <v>378000</v>
      </c>
      <c r="G52" s="23"/>
      <c r="H52" s="58">
        <f t="shared" si="3"/>
        <v>378000</v>
      </c>
      <c r="I52" s="23">
        <f t="shared" ref="I52:I57" si="4">H52</f>
        <v>378000</v>
      </c>
    </row>
    <row r="53" spans="1:9" ht="120" x14ac:dyDescent="0.25">
      <c r="A53" s="53" t="s">
        <v>57</v>
      </c>
      <c r="B53" s="53" t="s">
        <v>84</v>
      </c>
      <c r="C53" s="53" t="s">
        <v>95</v>
      </c>
      <c r="D53" s="55" t="s">
        <v>150</v>
      </c>
      <c r="E53" s="21" t="s">
        <v>64</v>
      </c>
      <c r="F53" s="30">
        <v>1454600</v>
      </c>
      <c r="G53" s="23">
        <f>654000+37000</f>
        <v>691000</v>
      </c>
      <c r="H53" s="58">
        <f>F53+G53</f>
        <v>2145600</v>
      </c>
      <c r="I53" s="23">
        <f t="shared" si="4"/>
        <v>2145600</v>
      </c>
    </row>
    <row r="54" spans="1:9" ht="30" x14ac:dyDescent="0.25">
      <c r="A54" s="53" t="s">
        <v>66</v>
      </c>
      <c r="B54" s="53" t="s">
        <v>148</v>
      </c>
      <c r="C54" s="53" t="s">
        <v>94</v>
      </c>
      <c r="D54" s="54" t="s">
        <v>149</v>
      </c>
      <c r="E54" s="21" t="s">
        <v>65</v>
      </c>
      <c r="F54" s="23">
        <v>2000000</v>
      </c>
      <c r="G54" s="23">
        <f>611500+8000</f>
        <v>619500</v>
      </c>
      <c r="H54" s="58">
        <f t="shared" si="3"/>
        <v>2619500</v>
      </c>
      <c r="I54" s="23">
        <f t="shared" si="4"/>
        <v>2619500</v>
      </c>
    </row>
    <row r="55" spans="1:9" ht="120" x14ac:dyDescent="0.25">
      <c r="A55" s="53" t="s">
        <v>57</v>
      </c>
      <c r="B55" s="53" t="s">
        <v>84</v>
      </c>
      <c r="C55" s="53" t="s">
        <v>95</v>
      </c>
      <c r="D55" s="55" t="s">
        <v>150</v>
      </c>
      <c r="E55" s="21" t="s">
        <v>67</v>
      </c>
      <c r="F55" s="23">
        <v>103800</v>
      </c>
      <c r="G55" s="23"/>
      <c r="H55" s="58">
        <f t="shared" si="3"/>
        <v>103800</v>
      </c>
      <c r="I55" s="23">
        <f t="shared" si="4"/>
        <v>103800</v>
      </c>
    </row>
    <row r="56" spans="1:9" ht="75" x14ac:dyDescent="0.25">
      <c r="A56" s="53" t="s">
        <v>69</v>
      </c>
      <c r="B56" s="53" t="s">
        <v>80</v>
      </c>
      <c r="C56" s="53" t="s">
        <v>96</v>
      </c>
      <c r="D56" s="54" t="s">
        <v>151</v>
      </c>
      <c r="E56" s="43" t="s">
        <v>68</v>
      </c>
      <c r="F56" s="30">
        <v>30200</v>
      </c>
      <c r="G56" s="23"/>
      <c r="H56" s="58">
        <f t="shared" si="3"/>
        <v>30200</v>
      </c>
      <c r="I56" s="23">
        <f t="shared" si="4"/>
        <v>30200</v>
      </c>
    </row>
    <row r="57" spans="1:9" ht="30" x14ac:dyDescent="0.25">
      <c r="A57" s="53" t="s">
        <v>58</v>
      </c>
      <c r="B57" s="56" t="s">
        <v>154</v>
      </c>
      <c r="C57" s="53" t="s">
        <v>97</v>
      </c>
      <c r="D57" s="55" t="s">
        <v>155</v>
      </c>
      <c r="E57" s="43"/>
      <c r="F57" s="30">
        <v>52000</v>
      </c>
      <c r="G57" s="23"/>
      <c r="H57" s="58">
        <f t="shared" si="3"/>
        <v>52000</v>
      </c>
      <c r="I57" s="23">
        <f t="shared" si="4"/>
        <v>52000</v>
      </c>
    </row>
    <row r="58" spans="1:9" s="28" customFormat="1" x14ac:dyDescent="0.25">
      <c r="A58" s="26"/>
      <c r="B58" s="26"/>
      <c r="C58" s="26"/>
      <c r="D58" s="41"/>
      <c r="E58" s="25" t="s">
        <v>70</v>
      </c>
      <c r="F58" s="27">
        <f>SUM(F47:F57)</f>
        <v>4389550</v>
      </c>
      <c r="G58" s="27">
        <f t="shared" ref="G58:I58" si="5">SUM(G47:G57)</f>
        <v>1310500</v>
      </c>
      <c r="H58" s="27">
        <f t="shared" si="5"/>
        <v>5700050</v>
      </c>
      <c r="I58" s="27">
        <f t="shared" si="5"/>
        <v>5700050</v>
      </c>
    </row>
    <row r="59" spans="1:9" s="19" customFormat="1" x14ac:dyDescent="0.25">
      <c r="A59" s="46" t="s">
        <v>99</v>
      </c>
      <c r="B59" s="46"/>
      <c r="C59" s="46"/>
      <c r="D59" s="46"/>
      <c r="E59" s="46"/>
      <c r="F59" s="46"/>
      <c r="G59" s="46"/>
      <c r="H59" s="46"/>
      <c r="I59" s="47"/>
    </row>
    <row r="60" spans="1:9" ht="30" x14ac:dyDescent="0.25">
      <c r="A60" s="53" t="s">
        <v>72</v>
      </c>
      <c r="B60" s="53" t="s">
        <v>158</v>
      </c>
      <c r="C60" s="53" t="s">
        <v>100</v>
      </c>
      <c r="D60" s="54" t="s">
        <v>159</v>
      </c>
      <c r="E60" s="32" t="s">
        <v>71</v>
      </c>
      <c r="F60" s="33">
        <v>643500</v>
      </c>
      <c r="G60" s="33"/>
      <c r="H60" s="57">
        <f>F60+G60</f>
        <v>643500</v>
      </c>
      <c r="I60" s="33">
        <f>G60+H60</f>
        <v>643500</v>
      </c>
    </row>
    <row r="61" spans="1:9" ht="30" x14ac:dyDescent="0.25">
      <c r="A61" s="53" t="s">
        <v>72</v>
      </c>
      <c r="B61" s="53" t="s">
        <v>158</v>
      </c>
      <c r="C61" s="53" t="s">
        <v>100</v>
      </c>
      <c r="D61" s="54" t="s">
        <v>159</v>
      </c>
      <c r="E61" s="32" t="s">
        <v>73</v>
      </c>
      <c r="F61" s="33">
        <v>166500</v>
      </c>
      <c r="G61" s="33"/>
      <c r="H61" s="57">
        <f>F61+G61</f>
        <v>166500</v>
      </c>
      <c r="I61" s="33">
        <f>G61+H61</f>
        <v>166500</v>
      </c>
    </row>
    <row r="62" spans="1:9" s="28" customFormat="1" x14ac:dyDescent="0.25">
      <c r="A62" s="26"/>
      <c r="B62" s="26"/>
      <c r="C62" s="26"/>
      <c r="D62" s="41"/>
      <c r="E62" s="25" t="s">
        <v>74</v>
      </c>
      <c r="F62" s="27">
        <f>F60+F61</f>
        <v>810000</v>
      </c>
      <c r="G62" s="27">
        <f>G60+G61</f>
        <v>0</v>
      </c>
      <c r="H62" s="27">
        <f>H60+H61</f>
        <v>810000</v>
      </c>
      <c r="I62" s="27">
        <f>I60+I61</f>
        <v>810000</v>
      </c>
    </row>
    <row r="63" spans="1:9" x14ac:dyDescent="0.25">
      <c r="A63" s="35"/>
      <c r="B63" s="35"/>
      <c r="C63" s="35"/>
      <c r="D63" s="42"/>
      <c r="E63" s="34" t="s">
        <v>75</v>
      </c>
      <c r="F63" s="36">
        <f>F62+F58+F45</f>
        <v>18904950</v>
      </c>
      <c r="G63" s="36">
        <f t="shared" ref="G63:I63" si="6">G62+G58+G45</f>
        <v>2396000</v>
      </c>
      <c r="H63" s="36">
        <f t="shared" si="6"/>
        <v>21300950</v>
      </c>
      <c r="I63" s="36">
        <f t="shared" si="6"/>
        <v>21300950</v>
      </c>
    </row>
  </sheetData>
  <mergeCells count="15">
    <mergeCell ref="A8:I8"/>
    <mergeCell ref="A5:I5"/>
    <mergeCell ref="F1:I1"/>
    <mergeCell ref="F2:I2"/>
    <mergeCell ref="F3:I3"/>
    <mergeCell ref="A59:I59"/>
    <mergeCell ref="E56:E57"/>
    <mergeCell ref="E21:E22"/>
    <mergeCell ref="E28:E29"/>
    <mergeCell ref="I28:I29"/>
    <mergeCell ref="E32:E33"/>
    <mergeCell ref="I32:I33"/>
    <mergeCell ref="E47:E49"/>
    <mergeCell ref="I47:I49"/>
    <mergeCell ref="A46:I4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2019-12-13T18:01:48Z</cp:lastPrinted>
  <dcterms:created xsi:type="dcterms:W3CDTF">2019-12-13T14:48:10Z</dcterms:created>
  <dcterms:modified xsi:type="dcterms:W3CDTF">2019-12-13T18:02:32Z</dcterms:modified>
</cp:coreProperties>
</file>