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січень" sheetId="1" r:id="rId1"/>
  </sheets>
  <definedNames>
    <definedName name="_xlnm.Print_Area" localSheetId="0">'січень'!$A$1:$H$47</definedName>
  </definedNames>
  <calcPr fullCalcOnLoad="1"/>
</workbook>
</file>

<file path=xl/sharedStrings.xml><?xml version="1.0" encoding="utf-8"?>
<sst xmlns="http://schemas.openxmlformats.org/spreadsheetml/2006/main" count="151" uniqueCount="109">
  <si>
    <t>Найменування програми</t>
  </si>
  <si>
    <t>Разом</t>
  </si>
  <si>
    <t>Загальний фонд</t>
  </si>
  <si>
    <t>Спеціальний фонд</t>
  </si>
  <si>
    <t xml:space="preserve">Разом 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</si>
  <si>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</si>
  <si>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</si>
  <si>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</si>
  <si>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</si>
  <si>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</si>
  <si>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</si>
  <si>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Інша діяльність у сфері державного управління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</si>
  <si>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</si>
  <si>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</si>
  <si>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Перелік місцевих програм, що будуть фінансуватись за рахунок коштів бюджету об'єднаної територіальної громади у 2018 році</t>
  </si>
  <si>
    <t>Менська міська рада</t>
  </si>
  <si>
    <t>0110180</t>
  </si>
  <si>
    <t>0180</t>
  </si>
  <si>
    <t>0133</t>
  </si>
  <si>
    <t>0113242</t>
  </si>
  <si>
    <t>3242</t>
  </si>
  <si>
    <t>1090</t>
  </si>
  <si>
    <t>Інші заходи у сфері соціального захисту і соціального забезпечення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</si>
  <si>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</si>
  <si>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</si>
  <si>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</si>
  <si>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</si>
  <si>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</si>
  <si>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</si>
  <si>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</si>
  <si>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0620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</si>
  <si>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</si>
  <si>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</si>
  <si>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</si>
  <si>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</si>
  <si>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</si>
  <si>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</si>
  <si>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</si>
  <si>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</si>
  <si>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</si>
  <si>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</si>
  <si>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0456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</si>
  <si>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</si>
  <si>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</si>
  <si>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</si>
  <si>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</si>
  <si>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</si>
  <si>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</si>
  <si>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</si>
  <si>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</si>
  <si>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8831</t>
  </si>
  <si>
    <t>1060</t>
  </si>
  <si>
    <t>0118831</t>
  </si>
  <si>
    <t>Орган з питань освіти і науки</t>
  </si>
  <si>
    <t>0611161</t>
  </si>
  <si>
    <t>1161</t>
  </si>
  <si>
    <t>0990</t>
  </si>
  <si>
    <t>Забезпечення діяльності інших закладів у сфері освіти</t>
  </si>
  <si>
    <t>1020</t>
  </si>
  <si>
    <t>Орган з питань культури</t>
  </si>
  <si>
    <t>0829</t>
  </si>
  <si>
    <t>Програма розвитку міжнародного співробітництва міста Мена Чернігівської області на 2018 рік</t>
  </si>
  <si>
    <t>Програма виконання заходів з мобілізації, призову на строкову військову службу, а також виконання заходів ТО в Менському районі на 2018 рік</t>
  </si>
  <si>
    <t>Програма надання допомоги на поховання деяких категорій осіб виконавцю волевиявлення померлого або особі, яка забов'язалася поховати померлого на 2018 рік</t>
  </si>
  <si>
    <t xml:space="preserve">Програма підтримки учасників антитерористичної операції та членів їх сімей, сімей загиблих учасників антитерористичної операції- мешканців Менської об'єднаної територіальної громади </t>
  </si>
  <si>
    <t>Програма надання одноразової грошової матеріальної допомоги громадянам Менської об'єднаної територіальної громади на 2018-2019 роки</t>
  </si>
  <si>
    <t>Програма розвитку комунальних підприємств Менської об'єднаної територіальної громади на 2018 рік</t>
  </si>
  <si>
    <t>Видалення перерослих та аварійних дерев на території Менської об'єднаної територіальної громади на 2018 рік</t>
  </si>
  <si>
    <t>Програма соціально-економічного розвитку  Менської об'єднаної територіальної громади на 2018 рік</t>
  </si>
  <si>
    <t>Програма підтримки комунальних підприємств Менської об'єднаної територіальної громади на 2018 рік</t>
  </si>
  <si>
    <t>Програма фінансування робіт з будівництва, реконструкції, ремонту та утримання автомобільних доріг загального користування місцевого значення на 2018-2020 роки</t>
  </si>
  <si>
    <t>Соціальна програма розвитку цивільного захисту Менської об'єднаної територіальної громади на 2018 рік</t>
  </si>
  <si>
    <t>Програма використання коштів на природоохоронні заходи на 2018 рік по Менській об'єднаній територіальній громаді</t>
  </si>
  <si>
    <t>Програма  підтримки індивідуального житлового будівництва та розвитку особистого селянського господарства "Власний дім" на 2018 рік на території Менської об'єднаної територіальної громади</t>
  </si>
  <si>
    <t>Програма підтримки молодіжних ініціатив та обдарованої молоді на 2018 рік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</si>
  <si>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</si>
  <si>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</si>
  <si>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</si>
  <si>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Програма оздоровлення та відпочинку дітей на 2018 рік</t>
  </si>
  <si>
    <t>0611010</t>
  </si>
  <si>
    <t>1010</t>
  </si>
  <si>
    <t>0910</t>
  </si>
  <si>
    <t>Надання дошкільної освіти</t>
  </si>
  <si>
    <t>Програма організації харчування учнів загальноосвітніх навчальних закладів на 2018 рік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</si>
  <si>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</si>
  <si>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Програма підтримки дітей-сиріт та дітей, позбавлених батьківського піклування яким виповнилося 18 років на 2018 рік</t>
  </si>
  <si>
    <t>Програма розвитку фізичної культури та спорту Менської об'єднаної територіальної громади на 2018 рік</t>
  </si>
  <si>
    <t>Програма розвитку фізичної культури і спорту для дітей та молоді на 2018 рік</t>
  </si>
  <si>
    <t>Програма "Беспечне місто" на 2016-2019 року</t>
  </si>
  <si>
    <t>отг м.Мена</t>
  </si>
  <si>
    <t>5030</t>
  </si>
  <si>
    <t>Програма фінансового забезпечення виконання депутатських повноважень та інших видатків, пов'язаних з діяльністю Менської ОТГ на 2018 рік</t>
  </si>
  <si>
    <t>Програма організації харчування дітей дошкільних закладів на 2018 рік</t>
  </si>
  <si>
    <t>0117442</t>
  </si>
  <si>
    <t>0611162</t>
  </si>
  <si>
    <t>1162</t>
  </si>
  <si>
    <t>Утримання та розвиток інших об'єктів транспортної інфраструктури</t>
  </si>
  <si>
    <t>"Про бюджет Менської міської об'єднаної територіальної громади на 2018 рік"</t>
  </si>
  <si>
    <t>Програма проведення заходів щодо відзначення та нагородження громадян, трудових та творчих колективів Менської міської ОТГ</t>
  </si>
  <si>
    <t>0615031</t>
  </si>
  <si>
    <t>Програма відшкодування різниці в тарифах на послуги з водовідведення для населення на 2018 рік по м. Мена</t>
  </si>
  <si>
    <t>0117412</t>
  </si>
  <si>
    <t>7412</t>
  </si>
  <si>
    <t>0451</t>
  </si>
  <si>
    <t>Регулювання цін на послуги місцевого автотранспорту</t>
  </si>
  <si>
    <t>Програма "Міський автобус" перевезення пасажирів по місту Мена на 2018 рік</t>
  </si>
  <si>
    <t xml:space="preserve">Програма культурно-мистецьких заходів та забезпечення розвитку творчих колективів </t>
  </si>
  <si>
    <t xml:space="preserve"> </t>
  </si>
  <si>
    <t>до рішення №1  двадцять шостої сесії від 16.01.2019 р.  Менської міської ради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</si>
</sst>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4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top" wrapText="1"/>
    </xf>
    <xf numFmtId="198" fontId="3" fillId="32" borderId="10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 vertical="top"/>
    </xf>
    <xf numFmtId="3" fontId="3" fillId="32" borderId="0" xfId="0" applyNumberFormat="1" applyFont="1" applyFill="1" applyAlignment="1">
      <alignment horizontal="center" vertical="top"/>
    </xf>
    <xf numFmtId="49" fontId="3" fillId="32" borderId="11" xfId="0" applyNumberFormat="1" applyFont="1" applyFill="1" applyBorder="1" applyAlignment="1">
      <alignment horizontal="center" vertical="top"/>
    </xf>
    <xf numFmtId="49" fontId="3" fillId="32" borderId="12" xfId="0" applyNumberFormat="1" applyFont="1" applyFill="1" applyBorder="1" applyAlignment="1">
      <alignment horizontal="center" vertical="top"/>
    </xf>
    <xf numFmtId="49" fontId="3" fillId="32" borderId="13" xfId="0" applyNumberFormat="1" applyFont="1" applyFill="1" applyBorder="1" applyAlignment="1">
      <alignment horizontal="center" vertical="top"/>
    </xf>
    <xf numFmtId="0" fontId="3" fillId="32" borderId="13" xfId="0" applyFont="1" applyFill="1" applyBorder="1" applyAlignment="1">
      <alignment horizontal="center" vertical="top" wrapText="1"/>
    </xf>
    <xf numFmtId="198" fontId="3" fillId="32" borderId="13" xfId="0" applyNumberFormat="1" applyFont="1" applyFill="1" applyBorder="1" applyAlignment="1">
      <alignment horizontal="center" vertical="top" wrapText="1"/>
    </xf>
    <xf numFmtId="198" fontId="3" fillId="32" borderId="14" xfId="0" applyNumberFormat="1" applyFont="1" applyFill="1" applyBorder="1" applyAlignment="1">
      <alignment horizontal="center" vertical="top" wrapText="1"/>
    </xf>
    <xf numFmtId="0" fontId="0" fillId="32" borderId="0" xfId="0" applyFont="1" applyFill="1" applyAlignment="1">
      <alignment vertical="top"/>
    </xf>
    <xf numFmtId="3" fontId="0" fillId="32" borderId="0" xfId="0" applyNumberFormat="1" applyFont="1" applyFill="1" applyAlignment="1">
      <alignment vertical="top"/>
    </xf>
    <xf numFmtId="49" fontId="3" fillId="32" borderId="15" xfId="0" applyNumberFormat="1" applyFont="1" applyFill="1" applyBorder="1" applyAlignment="1">
      <alignment horizontal="center" vertical="top"/>
    </xf>
    <xf numFmtId="49" fontId="3" fillId="32" borderId="16" xfId="0" applyNumberFormat="1" applyFont="1" applyFill="1" applyBorder="1" applyAlignment="1">
      <alignment horizontal="center" vertical="top"/>
    </xf>
    <xf numFmtId="49" fontId="3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 quotePrefix="1">
      <alignment horizontal="center" vertical="top" wrapText="1"/>
    </xf>
    <xf numFmtId="0" fontId="48" fillId="32" borderId="10" xfId="0" applyFont="1" applyFill="1" applyBorder="1" applyAlignment="1" quotePrefix="1">
      <alignment horizontal="center" vertical="top" wrapText="1"/>
    </xf>
    <xf numFmtId="2" fontId="48" fillId="32" borderId="10" xfId="0" applyNumberFormat="1" applyFont="1" applyFill="1" applyBorder="1" applyAlignment="1" quotePrefix="1">
      <alignment horizontal="center" vertical="top" wrapText="1"/>
    </xf>
    <xf numFmtId="2" fontId="3" fillId="32" borderId="10" xfId="0" applyNumberFormat="1" applyFont="1" applyFill="1" applyBorder="1" applyAlignment="1" quotePrefix="1">
      <alignment horizontal="center" vertical="top" wrapText="1"/>
    </xf>
    <xf numFmtId="0" fontId="3" fillId="32" borderId="10" xfId="0" applyFont="1" applyFill="1" applyBorder="1" applyAlignment="1" applyProtection="1">
      <alignment horizontal="center" vertical="top" wrapText="1"/>
      <protection locked="0"/>
    </xf>
    <xf numFmtId="2" fontId="48" fillId="32" borderId="10" xfId="0" applyNumberFormat="1" applyFont="1" applyFill="1" applyBorder="1" applyAlignment="1">
      <alignment horizontal="center" vertical="top" wrapText="1"/>
    </xf>
    <xf numFmtId="198" fontId="3" fillId="32" borderId="13" xfId="0" applyNumberFormat="1" applyFont="1" applyFill="1" applyBorder="1" applyAlignment="1">
      <alignment horizontal="center" vertical="top"/>
    </xf>
    <xf numFmtId="2" fontId="49" fillId="32" borderId="10" xfId="0" applyNumberFormat="1" applyFont="1" applyFill="1" applyBorder="1" applyAlignment="1" quotePrefix="1">
      <alignment vertical="top" wrapText="1"/>
    </xf>
    <xf numFmtId="0" fontId="7" fillId="32" borderId="0" xfId="0" applyFont="1" applyFill="1" applyAlignment="1">
      <alignment vertical="top"/>
    </xf>
    <xf numFmtId="0" fontId="3" fillId="32" borderId="17" xfId="0" applyFont="1" applyFill="1" applyBorder="1" applyAlignment="1">
      <alignment horizontal="center" vertical="top"/>
    </xf>
    <xf numFmtId="0" fontId="3" fillId="32" borderId="18" xfId="0" applyFont="1" applyFill="1" applyBorder="1" applyAlignment="1">
      <alignment horizontal="center" vertical="top"/>
    </xf>
    <xf numFmtId="49" fontId="3" fillId="32" borderId="19" xfId="0" applyNumberFormat="1" applyFont="1" applyFill="1" applyBorder="1" applyAlignment="1">
      <alignment horizontal="center" vertical="top"/>
    </xf>
    <xf numFmtId="0" fontId="3" fillId="32" borderId="19" xfId="0" applyFont="1" applyFill="1" applyBorder="1" applyAlignment="1">
      <alignment horizontal="center" vertical="top" wrapText="1"/>
    </xf>
    <xf numFmtId="0" fontId="0" fillId="32" borderId="0" xfId="0" applyFont="1" applyFill="1" applyAlignment="1">
      <alignment horizontal="center" vertical="top"/>
    </xf>
    <xf numFmtId="0" fontId="8" fillId="32" borderId="17" xfId="0" applyFont="1" applyFill="1" applyBorder="1" applyAlignment="1">
      <alignment horizontal="center" vertical="top"/>
    </xf>
    <xf numFmtId="0" fontId="8" fillId="32" borderId="18" xfId="0" applyFont="1" applyFill="1" applyBorder="1" applyAlignment="1">
      <alignment horizontal="center" vertical="top"/>
    </xf>
    <xf numFmtId="0" fontId="8" fillId="32" borderId="19" xfId="0" applyFont="1" applyFill="1" applyBorder="1" applyAlignment="1">
      <alignment horizontal="center" vertical="top"/>
    </xf>
    <xf numFmtId="0" fontId="8" fillId="32" borderId="19" xfId="0" applyFont="1" applyFill="1" applyBorder="1" applyAlignment="1">
      <alignment horizontal="center" vertical="top" wrapText="1"/>
    </xf>
    <xf numFmtId="198" fontId="8" fillId="32" borderId="19" xfId="0" applyNumberFormat="1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center" vertical="top" wrapText="1"/>
    </xf>
    <xf numFmtId="3" fontId="5" fillId="32" borderId="0" xfId="0" applyNumberFormat="1" applyFont="1" applyFill="1" applyBorder="1" applyAlignment="1">
      <alignment horizontal="center" vertical="top" wrapText="1"/>
    </xf>
    <xf numFmtId="3" fontId="5" fillId="32" borderId="0" xfId="0" applyNumberFormat="1" applyFont="1" applyFill="1" applyBorder="1" applyAlignment="1">
      <alignment horizontal="center" vertical="top"/>
    </xf>
    <xf numFmtId="3" fontId="7" fillId="32" borderId="0" xfId="0" applyNumberFormat="1" applyFont="1" applyFill="1" applyBorder="1" applyAlignment="1">
      <alignment horizontal="center" vertical="top"/>
    </xf>
    <xf numFmtId="0" fontId="0" fillId="32" borderId="0" xfId="0" applyFont="1" applyFill="1" applyAlignment="1">
      <alignment horizontal="left" vertical="top" wrapText="1"/>
    </xf>
    <xf numFmtId="0" fontId="0" fillId="32" borderId="0" xfId="0" applyFont="1" applyFill="1" applyAlignment="1">
      <alignment horizontal="center" vertical="top" wrapText="1"/>
    </xf>
    <xf numFmtId="3" fontId="0" fillId="32" borderId="0" xfId="0" applyNumberFormat="1" applyFont="1" applyFill="1" applyAlignment="1">
      <alignment horizontal="center" vertical="top" wrapText="1"/>
    </xf>
    <xf numFmtId="3" fontId="0" fillId="32" borderId="0" xfId="0" applyNumberFormat="1" applyFont="1" applyFill="1" applyAlignment="1">
      <alignment horizontal="center" vertical="top"/>
    </xf>
    <xf numFmtId="198" fontId="3" fillId="32" borderId="19" xfId="0" applyNumberFormat="1" applyFont="1" applyFill="1" applyBorder="1" applyAlignment="1">
      <alignment horizontal="center" vertical="top" wrapText="1"/>
    </xf>
    <xf numFmtId="198" fontId="3" fillId="32" borderId="19" xfId="0" applyNumberFormat="1" applyFont="1" applyFill="1" applyBorder="1" applyAlignment="1">
      <alignment horizontal="center" vertical="top"/>
    </xf>
    <xf numFmtId="198" fontId="3" fillId="32" borderId="20" xfId="0" applyNumberFormat="1" applyFont="1" applyFill="1" applyBorder="1" applyAlignment="1">
      <alignment horizontal="center" vertical="top"/>
    </xf>
    <xf numFmtId="0" fontId="9" fillId="32" borderId="0" xfId="0" applyFont="1" applyFill="1" applyAlignment="1">
      <alignment vertical="top"/>
    </xf>
    <xf numFmtId="0" fontId="9" fillId="32" borderId="0" xfId="0" applyFont="1" applyFill="1" applyAlignment="1">
      <alignment horizontal="center" vertical="top"/>
    </xf>
    <xf numFmtId="0" fontId="9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top" wrapText="1"/>
    </xf>
    <xf numFmtId="0" fontId="3" fillId="32" borderId="21" xfId="0" applyFont="1" applyFill="1" applyBorder="1" applyAlignment="1">
      <alignment horizontal="center" vertical="top" wrapText="1"/>
    </xf>
    <xf numFmtId="198" fontId="3" fillId="32" borderId="22" xfId="0" applyNumberFormat="1" applyFont="1" applyFill="1" applyBorder="1" applyAlignment="1">
      <alignment horizontal="center" vertical="top" wrapText="1"/>
    </xf>
    <xf numFmtId="198" fontId="0" fillId="32" borderId="0" xfId="0" applyNumberFormat="1" applyFont="1" applyFill="1" applyAlignment="1">
      <alignment vertical="top"/>
    </xf>
    <xf numFmtId="0" fontId="3" fillId="32" borderId="0" xfId="0" applyFont="1" applyFill="1" applyAlignment="1">
      <alignment vertical="top"/>
    </xf>
    <xf numFmtId="0" fontId="3" fillId="32" borderId="0" xfId="0" applyFont="1" applyFill="1" applyAlignment="1">
      <alignment horizontal="left" vertical="top" wrapText="1"/>
    </xf>
    <xf numFmtId="0" fontId="3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horizontal="left" vertical="top"/>
    </xf>
    <xf numFmtId="3" fontId="3" fillId="32" borderId="0" xfId="0" applyNumberFormat="1" applyFont="1" applyFill="1" applyBorder="1" applyAlignment="1">
      <alignment horizontal="center" vertical="top"/>
    </xf>
    <xf numFmtId="0" fontId="4" fillId="32" borderId="0" xfId="0" applyFont="1" applyFill="1" applyAlignment="1">
      <alignment vertical="top"/>
    </xf>
    <xf numFmtId="0" fontId="3" fillId="32" borderId="0" xfId="0" applyFont="1" applyFill="1" applyAlignment="1">
      <alignment horizontal="center" vertical="top" wrapText="1"/>
    </xf>
    <xf numFmtId="3" fontId="3" fillId="32" borderId="0" xfId="0" applyNumberFormat="1" applyFont="1" applyFill="1" applyAlignment="1">
      <alignment horizontal="center" vertical="top" wrapText="1"/>
    </xf>
    <xf numFmtId="0" fontId="0" fillId="32" borderId="17" xfId="0" applyNumberFormat="1" applyFont="1" applyFill="1" applyBorder="1" applyAlignment="1" applyProtection="1">
      <alignment horizontal="center" vertical="top" wrapText="1"/>
      <protection/>
    </xf>
    <xf numFmtId="0" fontId="0" fillId="32" borderId="18" xfId="0" applyNumberFormat="1" applyFont="1" applyFill="1" applyBorder="1" applyAlignment="1" applyProtection="1">
      <alignment horizontal="center" vertical="top" wrapText="1"/>
      <protection/>
    </xf>
    <xf numFmtId="0" fontId="0" fillId="32" borderId="19" xfId="0" applyNumberFormat="1" applyFont="1" applyFill="1" applyBorder="1" applyAlignment="1" applyProtection="1">
      <alignment horizontal="center" vertical="top" wrapText="1"/>
      <protection/>
    </xf>
    <xf numFmtId="0" fontId="0" fillId="32" borderId="19" xfId="0" applyFont="1" applyFill="1" applyBorder="1" applyAlignment="1">
      <alignment horizontal="center" vertical="top" wrapText="1"/>
    </xf>
    <xf numFmtId="3" fontId="0" fillId="32" borderId="19" xfId="0" applyNumberFormat="1" applyFont="1" applyFill="1" applyBorder="1" applyAlignment="1">
      <alignment horizontal="center" vertical="top" wrapText="1"/>
    </xf>
    <xf numFmtId="3" fontId="0" fillId="32" borderId="20" xfId="0" applyNumberFormat="1" applyFont="1" applyFill="1" applyBorder="1" applyAlignment="1">
      <alignment horizontal="center" vertical="top" wrapText="1"/>
    </xf>
    <xf numFmtId="0" fontId="5" fillId="32" borderId="0" xfId="0" applyFont="1" applyFill="1" applyAlignment="1">
      <alignment vertical="top"/>
    </xf>
    <xf numFmtId="49" fontId="3" fillId="32" borderId="23" xfId="0" applyNumberFormat="1" applyFont="1" applyFill="1" applyBorder="1" applyAlignment="1">
      <alignment horizontal="center" vertical="top"/>
    </xf>
    <xf numFmtId="49" fontId="3" fillId="32" borderId="24" xfId="0" applyNumberFormat="1" applyFont="1" applyFill="1" applyBorder="1" applyAlignment="1">
      <alignment horizontal="center" vertical="top"/>
    </xf>
    <xf numFmtId="49" fontId="3" fillId="32" borderId="25" xfId="0" applyNumberFormat="1" applyFont="1" applyFill="1" applyBorder="1" applyAlignment="1">
      <alignment horizontal="center" vertical="top"/>
    </xf>
    <xf numFmtId="0" fontId="3" fillId="32" borderId="25" xfId="0" applyFont="1" applyFill="1" applyBorder="1" applyAlignment="1">
      <alignment horizontal="center" vertical="top" wrapText="1"/>
    </xf>
    <xf numFmtId="198" fontId="3" fillId="32" borderId="25" xfId="0" applyNumberFormat="1" applyFont="1" applyFill="1" applyBorder="1" applyAlignment="1">
      <alignment horizontal="center" vertical="top" wrapText="1"/>
    </xf>
    <xf numFmtId="198" fontId="3" fillId="32" borderId="25" xfId="0" applyNumberFormat="1" applyFont="1" applyFill="1" applyBorder="1" applyAlignment="1">
      <alignment horizontal="center" vertical="top"/>
    </xf>
    <xf numFmtId="3" fontId="5" fillId="32" borderId="0" xfId="0" applyNumberFormat="1" applyFont="1" applyFill="1" applyAlignment="1">
      <alignment vertical="top"/>
    </xf>
    <xf numFmtId="2" fontId="50" fillId="32" borderId="10" xfId="0" applyNumberFormat="1" applyFont="1" applyFill="1" applyBorder="1" applyAlignment="1" quotePrefix="1">
      <alignment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198" fontId="8" fillId="32" borderId="0" xfId="0" applyNumberFormat="1" applyFont="1" applyFill="1" applyAlignment="1">
      <alignment horizontal="center" vertical="top"/>
    </xf>
    <xf numFmtId="3" fontId="9" fillId="32" borderId="0" xfId="0" applyNumberFormat="1" applyFont="1" applyFill="1" applyAlignment="1">
      <alignment horizontal="center" vertical="top" wrapText="1"/>
    </xf>
    <xf numFmtId="0" fontId="6" fillId="32" borderId="26" xfId="0" applyFont="1" applyFill="1" applyBorder="1" applyAlignment="1">
      <alignment horizontal="center" vertical="top"/>
    </xf>
    <xf numFmtId="0" fontId="6" fillId="32" borderId="27" xfId="0" applyFont="1" applyFill="1" applyBorder="1" applyAlignment="1">
      <alignment horizontal="center" vertical="top"/>
    </xf>
    <xf numFmtId="0" fontId="6" fillId="32" borderId="28" xfId="0" applyFont="1" applyFill="1" applyBorder="1" applyAlignment="1">
      <alignment horizontal="center" vertical="top"/>
    </xf>
    <xf numFmtId="3" fontId="9" fillId="32" borderId="0" xfId="0" applyNumberFormat="1" applyFont="1" applyFill="1" applyAlignment="1">
      <alignment horizontal="center" vertical="top" wrapText="1"/>
    </xf>
    <xf numFmtId="0" fontId="0" fillId="32" borderId="0" xfId="0" applyFill="1" applyAlignment="1">
      <alignment horizontal="right" vertical="top" wrapText="1"/>
    </xf>
    <xf numFmtId="0" fontId="10" fillId="32" borderId="0" xfId="0" applyFont="1" applyFill="1" applyBorder="1" applyAlignment="1">
      <alignment horizontal="right" wrapText="1"/>
    </xf>
    <xf numFmtId="0" fontId="10" fillId="32" borderId="0" xfId="0" applyFont="1" applyFill="1" applyBorder="1" applyAlignment="1">
      <alignment horizontal="right"/>
    </xf>
    <xf numFmtId="0" fontId="5" fillId="32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60" zoomScalePageLayoutView="0" workbookViewId="0" topLeftCell="A4">
      <selection activeCell="E3" sqref="E3:H3"/>
    </sheetView>
  </sheetViews>
  <sheetFormatPr defaultColWidth="9.00390625" defaultRowHeight="12.75"/>
  <cols>
    <col min="1" max="1" width="9.00390625" style="56" customWidth="1"/>
    <col min="2" max="2" width="7.25390625" style="56" bestFit="1" customWidth="1"/>
    <col min="3" max="3" width="5.375" style="3" customWidth="1"/>
    <col min="4" max="4" width="23.00390625" style="57" customWidth="1"/>
    <col min="5" max="5" width="41.125" style="62" customWidth="1"/>
    <col min="6" max="6" width="11.375" style="63" customWidth="1"/>
    <col min="7" max="7" width="11.125" style="4" bestFit="1" customWidth="1"/>
    <col min="8" max="8" width="12.75390625" style="4" customWidth="1"/>
    <col min="9" max="9" width="11.375" style="56" bestFit="1" customWidth="1"/>
    <col min="10" max="16384" width="9.125" style="56" customWidth="1"/>
  </cols>
  <sheetData>
    <row r="1" spans="1:10" ht="12.75">
      <c r="A1" s="56" t="s">
        <v>89</v>
      </c>
      <c r="E1" s="56"/>
      <c r="F1" s="86" t="s">
        <v>5</v>
      </c>
      <c r="G1" s="86"/>
      <c r="H1" s="86"/>
      <c r="I1" s="58"/>
      <c r="J1" s="58"/>
    </row>
    <row r="2" spans="5:10" ht="26.25" customHeight="1">
      <c r="E2" s="87" t="s">
        <v>108</v>
      </c>
      <c r="F2" s="87"/>
      <c r="G2" s="87"/>
      <c r="H2" s="87"/>
      <c r="I2" s="59"/>
      <c r="J2" s="59"/>
    </row>
    <row r="3" spans="5:10" ht="12.75" customHeight="1">
      <c r="E3" s="88" t="s">
        <v>97</v>
      </c>
      <c r="F3" s="88"/>
      <c r="G3" s="88"/>
      <c r="H3" s="88"/>
      <c r="I3" s="59"/>
      <c r="J3" s="59"/>
    </row>
    <row r="4" spans="5:10" ht="12.75">
      <c r="E4" s="56"/>
      <c r="F4" s="4"/>
      <c r="G4" s="60"/>
      <c r="H4" s="60"/>
      <c r="I4" s="59"/>
      <c r="J4" s="59"/>
    </row>
    <row r="5" spans="1:8" s="61" customFormat="1" ht="43.5" customHeight="1">
      <c r="A5" s="89" t="s">
        <v>14</v>
      </c>
      <c r="B5" s="89"/>
      <c r="C5" s="89"/>
      <c r="D5" s="89"/>
      <c r="E5" s="89"/>
      <c r="F5" s="89"/>
      <c r="G5" s="89"/>
      <c r="H5" s="89"/>
    </row>
    <row r="6" ht="13.5" thickBot="1">
      <c r="H6" s="4" t="s">
        <v>6</v>
      </c>
    </row>
    <row r="7" spans="1:8" s="11" customFormat="1" ht="141" thickBot="1">
      <c r="A7" s="64" t="s">
        <v>7</v>
      </c>
      <c r="B7" s="65" t="s">
        <v>8</v>
      </c>
      <c r="C7" s="66" t="s">
        <v>9</v>
      </c>
      <c r="D7" s="33" t="s">
        <v>10</v>
      </c>
      <c r="E7" s="67" t="s">
        <v>0</v>
      </c>
      <c r="F7" s="68" t="s">
        <v>2</v>
      </c>
      <c r="G7" s="68" t="s">
        <v>3</v>
      </c>
      <c r="H7" s="69" t="s">
        <v>4</v>
      </c>
    </row>
    <row r="8" spans="1:8" s="70" customFormat="1" ht="16.5" thickBot="1">
      <c r="A8" s="82" t="s">
        <v>15</v>
      </c>
      <c r="B8" s="83"/>
      <c r="C8" s="83"/>
      <c r="D8" s="83"/>
      <c r="E8" s="83"/>
      <c r="F8" s="83"/>
      <c r="G8" s="83"/>
      <c r="H8" s="84"/>
    </row>
    <row r="9" spans="1:13" s="11" customFormat="1" ht="74.25" customHeight="1" thickBot="1">
      <c r="A9" s="5" t="s">
        <v>16</v>
      </c>
      <c r="B9" s="6" t="s">
        <v>17</v>
      </c>
      <c r="C9" s="7" t="s">
        <v>18</v>
      </c>
      <c r="D9" s="8" t="s">
        <v>11</v>
      </c>
      <c r="E9" s="8" t="s">
        <v>88</v>
      </c>
      <c r="F9" s="9">
        <f>150000-50000+15000</f>
        <v>115000</v>
      </c>
      <c r="G9" s="9"/>
      <c r="H9" s="10">
        <f>F9+G9</f>
        <v>115000</v>
      </c>
      <c r="J9" s="12"/>
      <c r="K9" s="12"/>
      <c r="L9" s="12"/>
      <c r="M9" s="12"/>
    </row>
    <row r="10" spans="1:13" s="11" customFormat="1" ht="74.25" customHeight="1" thickBot="1">
      <c r="A10" s="5" t="s">
        <v>16</v>
      </c>
      <c r="B10" s="6" t="s">
        <v>17</v>
      </c>
      <c r="C10" s="7" t="s">
        <v>18</v>
      </c>
      <c r="D10" s="8" t="s">
        <v>11</v>
      </c>
      <c r="E10" s="8" t="s">
        <v>61</v>
      </c>
      <c r="F10" s="9">
        <f>100000-100000</f>
        <v>0</v>
      </c>
      <c r="G10" s="9"/>
      <c r="H10" s="10">
        <f aca="true" t="shared" si="0" ref="H10:H28">F10+G10</f>
        <v>0</v>
      </c>
      <c r="J10" s="12"/>
      <c r="K10" s="12"/>
      <c r="L10" s="12"/>
      <c r="M10" s="12"/>
    </row>
    <row r="11" spans="1:13" s="11" customFormat="1" ht="74.25" customHeight="1" thickBot="1">
      <c r="A11" s="5" t="s">
        <v>16</v>
      </c>
      <c r="B11" s="6" t="s">
        <v>17</v>
      </c>
      <c r="C11" s="7" t="s">
        <v>18</v>
      </c>
      <c r="D11" s="8" t="s">
        <v>11</v>
      </c>
      <c r="E11" s="1" t="s">
        <v>62</v>
      </c>
      <c r="F11" s="9">
        <f>30000+17000</f>
        <v>47000</v>
      </c>
      <c r="G11" s="9"/>
      <c r="H11" s="10">
        <f t="shared" si="0"/>
        <v>47000</v>
      </c>
      <c r="J11" s="12"/>
      <c r="K11" s="12"/>
      <c r="L11" s="12"/>
      <c r="M11" s="12"/>
    </row>
    <row r="12" spans="1:13" s="11" customFormat="1" ht="74.25" customHeight="1" thickBot="1">
      <c r="A12" s="5" t="s">
        <v>16</v>
      </c>
      <c r="B12" s="6" t="s">
        <v>17</v>
      </c>
      <c r="C12" s="7" t="s">
        <v>18</v>
      </c>
      <c r="D12" s="8" t="s">
        <v>11</v>
      </c>
      <c r="E12" s="53" t="s">
        <v>98</v>
      </c>
      <c r="F12" s="54">
        <v>18000</v>
      </c>
      <c r="G12" s="54"/>
      <c r="H12" s="10">
        <f t="shared" si="0"/>
        <v>18000</v>
      </c>
      <c r="J12" s="12"/>
      <c r="K12" s="12"/>
      <c r="L12" s="12"/>
      <c r="M12" s="12"/>
    </row>
    <row r="13" spans="1:9" s="11" customFormat="1" ht="51.75" customHeight="1" thickBot="1">
      <c r="A13" s="71" t="s">
        <v>16</v>
      </c>
      <c r="B13" s="72" t="s">
        <v>17</v>
      </c>
      <c r="C13" s="73" t="s">
        <v>18</v>
      </c>
      <c r="D13" s="74" t="s">
        <v>11</v>
      </c>
      <c r="E13" s="74" t="s">
        <v>91</v>
      </c>
      <c r="F13" s="75">
        <v>14065.8</v>
      </c>
      <c r="G13" s="76"/>
      <c r="H13" s="10">
        <f t="shared" si="0"/>
        <v>14065.8</v>
      </c>
      <c r="I13" s="55"/>
    </row>
    <row r="14" spans="1:13" s="11" customFormat="1" ht="51.75" thickBot="1">
      <c r="A14" s="13" t="s">
        <v>19</v>
      </c>
      <c r="B14" s="14" t="s">
        <v>20</v>
      </c>
      <c r="C14" s="15" t="s">
        <v>21</v>
      </c>
      <c r="D14" s="16" t="s">
        <v>22</v>
      </c>
      <c r="E14" s="1" t="s">
        <v>63</v>
      </c>
      <c r="F14" s="2">
        <v>60000</v>
      </c>
      <c r="G14" s="2"/>
      <c r="H14" s="10">
        <f t="shared" si="0"/>
        <v>60000</v>
      </c>
      <c r="J14" s="12"/>
      <c r="K14" s="12"/>
      <c r="L14" s="12"/>
      <c r="M14" s="12"/>
    </row>
    <row r="15" spans="1:13" s="11" customFormat="1" ht="64.5" thickBot="1">
      <c r="A15" s="13" t="s">
        <v>19</v>
      </c>
      <c r="B15" s="14" t="s">
        <v>20</v>
      </c>
      <c r="C15" s="15" t="s">
        <v>21</v>
      </c>
      <c r="D15" s="16" t="s">
        <v>22</v>
      </c>
      <c r="E15" s="1" t="s">
        <v>64</v>
      </c>
      <c r="F15" s="2">
        <v>2000</v>
      </c>
      <c r="G15" s="2"/>
      <c r="H15" s="10">
        <f t="shared" si="0"/>
        <v>2000</v>
      </c>
      <c r="J15" s="12"/>
      <c r="K15" s="12"/>
      <c r="L15" s="12"/>
      <c r="M15" s="12"/>
    </row>
    <row r="16" spans="1:13" s="11" customFormat="1" ht="51.75" thickBot="1">
      <c r="A16" s="13" t="s">
        <v>19</v>
      </c>
      <c r="B16" s="14" t="s">
        <v>20</v>
      </c>
      <c r="C16" s="15" t="s">
        <v>21</v>
      </c>
      <c r="D16" s="16" t="s">
        <v>22</v>
      </c>
      <c r="E16" s="1" t="s">
        <v>65</v>
      </c>
      <c r="F16" s="2">
        <v>517201.47</v>
      </c>
      <c r="G16" s="2"/>
      <c r="H16" s="10">
        <f t="shared" si="0"/>
        <v>517201.47</v>
      </c>
      <c r="I16" s="55"/>
      <c r="J16" s="12"/>
      <c r="K16" s="12"/>
      <c r="L16" s="12"/>
      <c r="M16" s="12"/>
    </row>
    <row r="17" spans="1:13" s="11" customFormat="1" ht="51.75" thickBot="1">
      <c r="A17" s="13" t="s">
        <v>23</v>
      </c>
      <c r="B17" s="14" t="s">
        <v>24</v>
      </c>
      <c r="C17" s="15" t="s">
        <v>25</v>
      </c>
      <c r="D17" s="16" t="s">
        <v>26</v>
      </c>
      <c r="E17" s="1" t="s">
        <v>86</v>
      </c>
      <c r="F17" s="2">
        <v>63000</v>
      </c>
      <c r="G17" s="2"/>
      <c r="H17" s="10">
        <f t="shared" si="0"/>
        <v>63000</v>
      </c>
      <c r="J17" s="12"/>
      <c r="K17" s="12"/>
      <c r="L17" s="12"/>
      <c r="M17" s="12"/>
    </row>
    <row r="18" spans="1:13" s="11" customFormat="1" ht="51.75" thickBot="1">
      <c r="A18" s="13" t="s">
        <v>27</v>
      </c>
      <c r="B18" s="14" t="s">
        <v>28</v>
      </c>
      <c r="C18" s="15" t="s">
        <v>25</v>
      </c>
      <c r="D18" s="16" t="s">
        <v>29</v>
      </c>
      <c r="E18" s="1" t="s">
        <v>86</v>
      </c>
      <c r="F18" s="2">
        <v>16000</v>
      </c>
      <c r="G18" s="2"/>
      <c r="H18" s="10">
        <f t="shared" si="0"/>
        <v>16000</v>
      </c>
      <c r="J18" s="12"/>
      <c r="K18" s="12"/>
      <c r="L18" s="12"/>
      <c r="M18" s="12"/>
    </row>
    <row r="19" spans="1:13" s="3" customFormat="1" ht="90" thickBot="1">
      <c r="A19" s="17" t="s">
        <v>31</v>
      </c>
      <c r="B19" s="17" t="s">
        <v>32</v>
      </c>
      <c r="C19" s="18" t="s">
        <v>30</v>
      </c>
      <c r="D19" s="18" t="s">
        <v>33</v>
      </c>
      <c r="E19" s="1" t="s">
        <v>66</v>
      </c>
      <c r="F19" s="2">
        <v>3420997</v>
      </c>
      <c r="G19" s="2"/>
      <c r="H19" s="10">
        <f t="shared" si="0"/>
        <v>3420997</v>
      </c>
      <c r="J19" s="4"/>
      <c r="K19" s="4"/>
      <c r="L19" s="4"/>
      <c r="M19" s="4"/>
    </row>
    <row r="20" spans="1:13" s="3" customFormat="1" ht="39" thickBot="1">
      <c r="A20" s="17" t="s">
        <v>34</v>
      </c>
      <c r="B20" s="17" t="s">
        <v>35</v>
      </c>
      <c r="C20" s="18" t="s">
        <v>30</v>
      </c>
      <c r="D20" s="18" t="s">
        <v>36</v>
      </c>
      <c r="E20" s="1" t="s">
        <v>67</v>
      </c>
      <c r="F20" s="2">
        <f>200000-90000</f>
        <v>110000</v>
      </c>
      <c r="G20" s="2"/>
      <c r="H20" s="10">
        <f t="shared" si="0"/>
        <v>110000</v>
      </c>
      <c r="J20" s="4"/>
      <c r="K20" s="4"/>
      <c r="L20" s="4"/>
      <c r="M20" s="4"/>
    </row>
    <row r="21" spans="1:13" s="3" customFormat="1" ht="39" thickBot="1">
      <c r="A21" s="17" t="s">
        <v>34</v>
      </c>
      <c r="B21" s="17" t="s">
        <v>35</v>
      </c>
      <c r="C21" s="18" t="s">
        <v>30</v>
      </c>
      <c r="D21" s="18" t="s">
        <v>36</v>
      </c>
      <c r="E21" s="1" t="s">
        <v>68</v>
      </c>
      <c r="F21" s="2">
        <v>186060</v>
      </c>
      <c r="G21" s="2"/>
      <c r="H21" s="10">
        <f t="shared" si="0"/>
        <v>186060</v>
      </c>
      <c r="J21" s="4"/>
      <c r="K21" s="4"/>
      <c r="L21" s="4"/>
      <c r="M21" s="4"/>
    </row>
    <row r="22" spans="1:13" s="3" customFormat="1" ht="166.5" thickBot="1">
      <c r="A22" s="16" t="s">
        <v>37</v>
      </c>
      <c r="B22" s="16" t="s">
        <v>38</v>
      </c>
      <c r="C22" s="19" t="s">
        <v>39</v>
      </c>
      <c r="D22" s="19" t="s">
        <v>40</v>
      </c>
      <c r="E22" s="1" t="s">
        <v>69</v>
      </c>
      <c r="F22" s="2">
        <f>735500-84800</f>
        <v>650700</v>
      </c>
      <c r="G22" s="2"/>
      <c r="H22" s="10">
        <f t="shared" si="0"/>
        <v>650700</v>
      </c>
      <c r="J22" s="4"/>
      <c r="K22" s="4"/>
      <c r="L22" s="4"/>
      <c r="M22" s="4"/>
    </row>
    <row r="23" spans="1:13" s="3" customFormat="1" ht="166.5" thickBot="1">
      <c r="A23" s="16" t="s">
        <v>37</v>
      </c>
      <c r="B23" s="16" t="s">
        <v>38</v>
      </c>
      <c r="C23" s="19" t="s">
        <v>39</v>
      </c>
      <c r="D23" s="19" t="s">
        <v>40</v>
      </c>
      <c r="E23" s="1" t="s">
        <v>100</v>
      </c>
      <c r="F23" s="2">
        <v>84800</v>
      </c>
      <c r="G23" s="2"/>
      <c r="H23" s="10">
        <f>F23+G23</f>
        <v>84800</v>
      </c>
      <c r="J23" s="4"/>
      <c r="K23" s="4"/>
      <c r="L23" s="4"/>
      <c r="M23" s="4"/>
    </row>
    <row r="24" spans="1:13" s="3" customFormat="1" ht="39" thickBot="1">
      <c r="A24" s="16" t="s">
        <v>101</v>
      </c>
      <c r="B24" s="16" t="s">
        <v>102</v>
      </c>
      <c r="C24" s="19" t="s">
        <v>103</v>
      </c>
      <c r="D24" s="19" t="s">
        <v>104</v>
      </c>
      <c r="E24" s="1" t="s">
        <v>105</v>
      </c>
      <c r="F24" s="2">
        <v>275000</v>
      </c>
      <c r="G24" s="2"/>
      <c r="H24" s="10">
        <f>F24+G24</f>
        <v>275000</v>
      </c>
      <c r="J24" s="4"/>
      <c r="K24" s="4"/>
      <c r="L24" s="4"/>
      <c r="M24" s="4"/>
    </row>
    <row r="25" spans="1:13" s="3" customFormat="1" ht="51.75" thickBot="1">
      <c r="A25" s="17" t="s">
        <v>93</v>
      </c>
      <c r="B25" s="17">
        <v>7442</v>
      </c>
      <c r="C25" s="18" t="s">
        <v>41</v>
      </c>
      <c r="D25" s="18" t="s">
        <v>96</v>
      </c>
      <c r="E25" s="1" t="s">
        <v>70</v>
      </c>
      <c r="F25" s="2">
        <v>2151765.53</v>
      </c>
      <c r="G25" s="2">
        <v>1372373</v>
      </c>
      <c r="H25" s="10">
        <f t="shared" si="0"/>
        <v>3524138.53</v>
      </c>
      <c r="J25" s="4"/>
      <c r="K25" s="4"/>
      <c r="L25" s="4"/>
      <c r="M25" s="4"/>
    </row>
    <row r="26" spans="1:13" s="3" customFormat="1" ht="51.75" thickBot="1">
      <c r="A26" s="17" t="s">
        <v>42</v>
      </c>
      <c r="B26" s="17" t="s">
        <v>43</v>
      </c>
      <c r="C26" s="18" t="s">
        <v>44</v>
      </c>
      <c r="D26" s="18" t="s">
        <v>45</v>
      </c>
      <c r="E26" s="1" t="s">
        <v>71</v>
      </c>
      <c r="F26" s="2">
        <v>10700</v>
      </c>
      <c r="G26" s="2">
        <v>39300</v>
      </c>
      <c r="H26" s="10">
        <f t="shared" si="0"/>
        <v>50000</v>
      </c>
      <c r="J26" s="4"/>
      <c r="K26" s="4"/>
      <c r="L26" s="4"/>
      <c r="M26" s="4"/>
    </row>
    <row r="27" spans="1:13" s="3" customFormat="1" ht="39" thickBot="1">
      <c r="A27" s="16" t="s">
        <v>46</v>
      </c>
      <c r="B27" s="16" t="s">
        <v>47</v>
      </c>
      <c r="C27" s="19" t="s">
        <v>48</v>
      </c>
      <c r="D27" s="19" t="s">
        <v>49</v>
      </c>
      <c r="E27" s="1" t="s">
        <v>72</v>
      </c>
      <c r="F27" s="2"/>
      <c r="G27" s="2">
        <v>275700</v>
      </c>
      <c r="H27" s="10">
        <f t="shared" si="0"/>
        <v>275700</v>
      </c>
      <c r="J27" s="4"/>
      <c r="K27" s="4"/>
      <c r="L27" s="4"/>
      <c r="M27" s="4"/>
    </row>
    <row r="28" spans="1:13" s="11" customFormat="1" ht="64.5" thickBot="1">
      <c r="A28" s="14" t="s">
        <v>52</v>
      </c>
      <c r="B28" s="14" t="s">
        <v>50</v>
      </c>
      <c r="C28" s="15" t="s">
        <v>51</v>
      </c>
      <c r="D28" s="20" t="s">
        <v>13</v>
      </c>
      <c r="E28" s="1" t="s">
        <v>73</v>
      </c>
      <c r="F28" s="2">
        <v>150000</v>
      </c>
      <c r="G28" s="2"/>
      <c r="H28" s="10">
        <f t="shared" si="0"/>
        <v>150000</v>
      </c>
      <c r="J28" s="12"/>
      <c r="K28" s="12"/>
      <c r="L28" s="12"/>
      <c r="M28" s="12"/>
    </row>
    <row r="29" spans="1:10" s="70" customFormat="1" ht="16.5" thickBot="1">
      <c r="A29" s="82" t="s">
        <v>53</v>
      </c>
      <c r="B29" s="83"/>
      <c r="C29" s="83"/>
      <c r="D29" s="83"/>
      <c r="E29" s="83"/>
      <c r="F29" s="83"/>
      <c r="G29" s="83"/>
      <c r="H29" s="84"/>
      <c r="J29" s="77"/>
    </row>
    <row r="30" spans="1:8" s="11" customFormat="1" ht="166.5" thickBot="1">
      <c r="A30" s="5" t="s">
        <v>94</v>
      </c>
      <c r="B30" s="6" t="s">
        <v>95</v>
      </c>
      <c r="C30" s="7" t="s">
        <v>56</v>
      </c>
      <c r="D30" s="78" t="s">
        <v>84</v>
      </c>
      <c r="E30" s="79" t="s">
        <v>85</v>
      </c>
      <c r="F30" s="9">
        <v>7240</v>
      </c>
      <c r="G30" s="22"/>
      <c r="H30" s="10">
        <f aca="true" t="shared" si="1" ref="H30:H35">F30+G30</f>
        <v>7240</v>
      </c>
    </row>
    <row r="31" spans="1:8" s="11" customFormat="1" ht="39" thickBot="1">
      <c r="A31" s="5" t="s">
        <v>54</v>
      </c>
      <c r="B31" s="6" t="s">
        <v>55</v>
      </c>
      <c r="C31" s="7" t="s">
        <v>56</v>
      </c>
      <c r="D31" s="19" t="s">
        <v>57</v>
      </c>
      <c r="E31" s="1" t="s">
        <v>74</v>
      </c>
      <c r="F31" s="9">
        <v>58450</v>
      </c>
      <c r="G31" s="22"/>
      <c r="H31" s="10">
        <f t="shared" si="1"/>
        <v>58450</v>
      </c>
    </row>
    <row r="32" spans="1:8" s="11" customFormat="1" ht="39" thickBot="1">
      <c r="A32" s="5" t="s">
        <v>99</v>
      </c>
      <c r="B32" s="6" t="s">
        <v>90</v>
      </c>
      <c r="C32" s="7" t="s">
        <v>56</v>
      </c>
      <c r="D32" s="19" t="s">
        <v>57</v>
      </c>
      <c r="E32" s="1" t="s">
        <v>87</v>
      </c>
      <c r="F32" s="9">
        <v>10800</v>
      </c>
      <c r="G32" s="22"/>
      <c r="H32" s="10">
        <f t="shared" si="1"/>
        <v>10800</v>
      </c>
    </row>
    <row r="33" spans="1:8" s="11" customFormat="1" ht="24" customHeight="1" thickBot="1">
      <c r="A33" s="5" t="s">
        <v>79</v>
      </c>
      <c r="B33" s="6" t="s">
        <v>80</v>
      </c>
      <c r="C33" s="7" t="s">
        <v>81</v>
      </c>
      <c r="D33" s="23" t="s">
        <v>82</v>
      </c>
      <c r="E33" s="21" t="s">
        <v>92</v>
      </c>
      <c r="F33" s="9">
        <v>2061459</v>
      </c>
      <c r="G33" s="22">
        <v>999037.35</v>
      </c>
      <c r="H33" s="10">
        <f t="shared" si="1"/>
        <v>3060496.35</v>
      </c>
    </row>
    <row r="34" spans="1:8" s="11" customFormat="1" ht="115.5" thickBot="1">
      <c r="A34" s="5" t="s">
        <v>75</v>
      </c>
      <c r="B34" s="6" t="s">
        <v>58</v>
      </c>
      <c r="C34" s="7" t="s">
        <v>76</v>
      </c>
      <c r="D34" s="23" t="s">
        <v>77</v>
      </c>
      <c r="E34" s="21" t="s">
        <v>83</v>
      </c>
      <c r="F34" s="9">
        <f>1394958-308000</f>
        <v>1086958</v>
      </c>
      <c r="G34" s="22">
        <v>792432.43</v>
      </c>
      <c r="H34" s="10">
        <f t="shared" si="1"/>
        <v>1879390.4300000002</v>
      </c>
    </row>
    <row r="35" spans="1:8" s="11" customFormat="1" ht="115.5" thickBot="1">
      <c r="A35" s="5" t="s">
        <v>75</v>
      </c>
      <c r="B35" s="6" t="s">
        <v>58</v>
      </c>
      <c r="C35" s="7" t="s">
        <v>76</v>
      </c>
      <c r="D35" s="23" t="s">
        <v>77</v>
      </c>
      <c r="E35" s="21" t="s">
        <v>78</v>
      </c>
      <c r="F35" s="9">
        <v>308000</v>
      </c>
      <c r="G35" s="22"/>
      <c r="H35" s="10">
        <f t="shared" si="1"/>
        <v>308000</v>
      </c>
    </row>
    <row r="36" spans="1:8" s="24" customFormat="1" ht="15.75" thickBot="1">
      <c r="A36" s="82" t="s">
        <v>59</v>
      </c>
      <c r="B36" s="83"/>
      <c r="C36" s="83"/>
      <c r="D36" s="83"/>
      <c r="E36" s="83"/>
      <c r="F36" s="83"/>
      <c r="G36" s="83"/>
      <c r="H36" s="84"/>
    </row>
    <row r="37" spans="1:8" s="29" customFormat="1" ht="39" thickBot="1">
      <c r="A37" s="25">
        <v>1014082</v>
      </c>
      <c r="B37" s="26">
        <v>4082</v>
      </c>
      <c r="C37" s="27" t="s">
        <v>60</v>
      </c>
      <c r="D37" s="28" t="s">
        <v>12</v>
      </c>
      <c r="E37" s="28" t="s">
        <v>106</v>
      </c>
      <c r="F37" s="46">
        <v>471000</v>
      </c>
      <c r="G37" s="47"/>
      <c r="H37" s="48">
        <f>F37+G37</f>
        <v>471000</v>
      </c>
    </row>
    <row r="38" spans="1:9" s="35" customFormat="1" ht="13.5" thickBot="1">
      <c r="A38" s="30"/>
      <c r="B38" s="31"/>
      <c r="C38" s="32"/>
      <c r="D38" s="33" t="s">
        <v>1</v>
      </c>
      <c r="E38" s="33" t="s">
        <v>107</v>
      </c>
      <c r="F38" s="34">
        <f>F37+F35+F34+F33+F32+F31+F30+F28+F27+F26+F25+F23+F22+F21+F20+F19+F18+F17+F16+F15+F14+F13+F12+F11+F10+F9+F24</f>
        <v>11896196.8</v>
      </c>
      <c r="G38" s="34">
        <f>G37+G35+G34+G33+G32+G31+G30+G28+G27+G26+G25+G23+G22+G21+G20+G19+G18+G17+G16+G15+G14+G13+G12+G11+G10+G9+G24</f>
        <v>3478842.7800000003</v>
      </c>
      <c r="H38" s="34">
        <f>H37+H35+H34+H33+H32+H31+H30+H28+H27+H26+H25+H23+H22+H21+H20+H19+H18+H17+H16+H15+H14+H13+H12+H11+H10+H9+H24</f>
        <v>15375039.580000002</v>
      </c>
      <c r="I38" s="80"/>
    </row>
    <row r="39" spans="3:8" s="11" customFormat="1" ht="15.75">
      <c r="C39" s="36"/>
      <c r="D39" s="37"/>
      <c r="E39" s="38"/>
      <c r="F39" s="39"/>
      <c r="G39" s="40"/>
      <c r="H39" s="41"/>
    </row>
    <row r="40" spans="3:8" s="11" customFormat="1" ht="12.75">
      <c r="C40" s="29"/>
      <c r="D40" s="42"/>
      <c r="E40" s="43"/>
      <c r="F40" s="44"/>
      <c r="G40" s="44"/>
      <c r="H40" s="44"/>
    </row>
    <row r="41" spans="3:8" s="49" customFormat="1" ht="25.5" customHeight="1">
      <c r="C41" s="50"/>
      <c r="D41" s="51"/>
      <c r="E41" s="52"/>
      <c r="F41" s="85"/>
      <c r="G41" s="85"/>
      <c r="H41" s="81"/>
    </row>
    <row r="42" spans="3:8" s="49" customFormat="1" ht="25.5" customHeight="1">
      <c r="C42" s="50"/>
      <c r="D42" s="51"/>
      <c r="E42" s="52"/>
      <c r="F42" s="81"/>
      <c r="G42" s="81"/>
      <c r="H42" s="81"/>
    </row>
    <row r="43" spans="3:8" s="11" customFormat="1" ht="12.75">
      <c r="C43" s="29"/>
      <c r="D43" s="42"/>
      <c r="E43" s="43"/>
      <c r="F43" s="44"/>
      <c r="G43" s="45"/>
      <c r="H43" s="45"/>
    </row>
    <row r="44" spans="3:8" s="11" customFormat="1" ht="12.75">
      <c r="C44" s="29"/>
      <c r="D44" s="42"/>
      <c r="E44" s="43"/>
      <c r="F44" s="44"/>
      <c r="G44" s="45"/>
      <c r="H44" s="45"/>
    </row>
    <row r="45" spans="3:8" s="11" customFormat="1" ht="12.75">
      <c r="C45" s="29"/>
      <c r="D45" s="42"/>
      <c r="E45" s="43"/>
      <c r="F45" s="44"/>
      <c r="G45" s="45"/>
      <c r="H45" s="45"/>
    </row>
    <row r="46" spans="3:8" s="11" customFormat="1" ht="12.75">
      <c r="C46" s="29"/>
      <c r="D46" s="42"/>
      <c r="E46" s="43"/>
      <c r="F46" s="44"/>
      <c r="G46" s="45"/>
      <c r="H46" s="45"/>
    </row>
    <row r="47" spans="3:8" s="11" customFormat="1" ht="12.75">
      <c r="C47" s="29"/>
      <c r="D47" s="42"/>
      <c r="E47" s="43"/>
      <c r="F47" s="44"/>
      <c r="G47" s="45"/>
      <c r="H47" s="45"/>
    </row>
  </sheetData>
  <sheetProtection/>
  <mergeCells count="8">
    <mergeCell ref="A36:H36"/>
    <mergeCell ref="F41:G41"/>
    <mergeCell ref="F1:H1"/>
    <mergeCell ref="E2:H2"/>
    <mergeCell ref="E3:H3"/>
    <mergeCell ref="A5:H5"/>
    <mergeCell ref="A8:H8"/>
    <mergeCell ref="A29:H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Секретар ради</cp:lastModifiedBy>
  <cp:lastPrinted>2019-01-23T15:27:07Z</cp:lastPrinted>
  <dcterms:created xsi:type="dcterms:W3CDTF">2009-01-23T08:41:15Z</dcterms:created>
  <dcterms:modified xsi:type="dcterms:W3CDTF">2019-01-23T15:27:10Z</dcterms:modified>
  <cp:category/>
  <cp:version/>
  <cp:contentType/>
  <cp:contentStatus/>
</cp:coreProperties>
</file>